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ference" sheetId="1" r:id="rId4"/>
    <sheet state="visible" name="unref_fig" sheetId="2" r:id="rId5"/>
    <sheet state="visible" name="imm2_fig" sheetId="3" r:id="rId6"/>
    <sheet state="visible" name="nevmarimm_fig" sheetId="4" r:id="rId7"/>
    <sheet state="visible" name="vmb_fig" sheetId="5" r:id="rId8"/>
    <sheet state="visible" name="neet_fig" sheetId="6" r:id="rId9"/>
    <sheet state="visible" name="worker_fig" sheetId="7" r:id="rId10"/>
    <sheet state="visible" name="pob_fig" sheetId="8" r:id="rId11"/>
    <sheet state="visible" name="hbyimm_fig" sheetId="9" r:id="rId12"/>
    <sheet state="visible" name="housing_fig" sheetId="10" r:id="rId13"/>
    <sheet state="visible" name="lonecouple_fig" sheetId="11" r:id="rId14"/>
    <sheet state="visible" name="cenfam_all_fig" sheetId="12" r:id="rId15"/>
    <sheet state="visible" name="lang_age" sheetId="13" r:id="rId16"/>
    <sheet state="visible" name="legmar_fig" sheetId="14" r:id="rId17"/>
    <sheet state="visible" name="nm_fig" sheetId="15" r:id="rId18"/>
    <sheet state="visible" name="immcert_fig" sheetId="16" r:id="rId19"/>
    <sheet state="visible" name="trades_fig" sheetId="17" r:id="rId20"/>
    <sheet state="visible" name="uni_fig" sheetId="18" r:id="rId21"/>
    <sheet state="visible" name="yncert_fig" sheetId="19" r:id="rId22"/>
    <sheet state="visible" name="si_fig" sheetId="20" r:id="rId23"/>
    <sheet state="visible" name="schoolper_fig" sheetId="21" r:id="rId24"/>
    <sheet state="visible" name="school_fig" sheetId="22" r:id="rId25"/>
    <sheet state="visible" name="se_fig" sheetId="23" r:id="rId26"/>
    <sheet state="visible" name="ur_fig" sheetId="24" r:id="rId27"/>
    <sheet state="visible" name="emp_fig" sheetId="25" r:id="rId28"/>
    <sheet state="visible" name="lico_fig" sheetId="26" r:id="rId29"/>
    <sheet state="visible" name="imm_fig" sheetId="27" r:id="rId30"/>
    <sheet state="visible" name="movers_fig" sheetId="28" r:id="rId31"/>
    <sheet state="visible" name="lang_fig" sheetId="29" r:id="rId32"/>
    <sheet state="visible" name="to_fig" sheetId="30" r:id="rId33"/>
    <sheet state="visible" name="vmc16_fig vmc_21_fig" sheetId="31" r:id="rId34"/>
    <sheet state="visible" name="vm100_fig" sheetId="32" r:id="rId35"/>
    <sheet state="visible" name="abg_fig" sheetId="33" r:id="rId36"/>
    <sheet state="visible" name="pba_fig" sheetId="34" r:id="rId37"/>
    <sheet state="visible" name="co_fig" sheetId="35" r:id="rId38"/>
    <sheet state="visible" name="boc_fig" sheetId="36" r:id="rId39"/>
  </sheets>
  <definedNames/>
  <calcPr/>
</workbook>
</file>

<file path=xl/sharedStrings.xml><?xml version="1.0" encoding="utf-8"?>
<sst xmlns="http://schemas.openxmlformats.org/spreadsheetml/2006/main" count="860" uniqueCount="397">
  <si>
    <t>Title</t>
  </si>
  <si>
    <t>Tab</t>
  </si>
  <si>
    <t>Double Check Status</t>
  </si>
  <si>
    <t>Status</t>
  </si>
  <si>
    <t>UPDATED URL (NOV 7)</t>
  </si>
  <si>
    <t>Table Link CSV</t>
  </si>
  <si>
    <t>TABLE LINK xlsx</t>
  </si>
  <si>
    <t>boc_fig</t>
  </si>
  <si>
    <t>Percentage of Ontario Youth Born Outside Canada</t>
  </si>
  <si>
    <t>YouthREX Data Hub Thematic Page Plots</t>
  </si>
  <si>
    <t>Nika checked!</t>
  </si>
  <si>
    <t>Done</t>
  </si>
  <si>
    <t>https://youthrex.com/wp-content/uploads/2024/11/boc_fig.html</t>
  </si>
  <si>
    <t>https://youthrex.com/wp-content/uploads/2024/11/Data-Hub-Percentage-of-Ontario-Youth-Born-Outside-Canada-boc_fig.csv</t>
  </si>
  <si>
    <t>https://youthrex.com/wp-content/uploads/2024/11/Data-Hub-Percentage-of-Ontario-Youth-Born-Outside-Canada.xlsx</t>
  </si>
  <si>
    <t>co_fig</t>
  </si>
  <si>
    <t>Youth as a Proportion of the Overall Population of Canada and Ontario</t>
  </si>
  <si>
    <t>Aryton Checked!</t>
  </si>
  <si>
    <t>https://youthrex.com/wp-content/uploads/2024/11/co_fig.html</t>
  </si>
  <si>
    <t>https://youthrex.com/wp-content/uploads/2024/11/Data-Hub-Youth-as-a-Proportion-of-the-Overall-Population-of-Canada-and-Ontario-co_fig.csv</t>
  </si>
  <si>
    <t>https://youthrex.com/wp-content/uploads/2024/11/Data-Hub-Youth-as-a-Proportion-of-the-Overall-Population-of-Canada-and-Ontario.xlsx</t>
  </si>
  <si>
    <t>pba_fig</t>
  </si>
  <si>
    <t>Population Change Over Time by Age Group</t>
  </si>
  <si>
    <t>https://youthrex.com/wp-content/uploads/2024/11/pba_fig.html</t>
  </si>
  <si>
    <t>https://youthrex.com/wp-content/uploads/2024/11/Data-Hub-Population-Change-Over-Time-by-Age-Group-pba_fig.csv</t>
  </si>
  <si>
    <t>https://youthrex.com/wp-content/uploads/2024/11/Data-Hub-Population-Change-Over-Time-by-Age-Group.xlsx</t>
  </si>
  <si>
    <t>abg_fig</t>
  </si>
  <si>
    <t>Ontario Youth Age 15-29 by Gender</t>
  </si>
  <si>
    <t>nika checked!</t>
  </si>
  <si>
    <t>https://youthrex.com/wp-content/uploads/2024/11/abg_fig.html</t>
  </si>
  <si>
    <t>https://youthrex.com/wp-content/uploads/2024/11/Data-Hub-Ontario-Youth-Age-15-29-by-Gender-abg_fig.csv</t>
  </si>
  <si>
    <t>https://youthrex.com/wp-content/uploads/2024/11/Data-Hub-Ontario-Youth-Age-15-29-by-Gender.xlsx</t>
  </si>
  <si>
    <t>vm100_fig</t>
  </si>
  <si>
    <t>Visible Minority Youth as Proportion of All Youth in Ontario</t>
  </si>
  <si>
    <t>https://youthrex.com/wp-content/uploads/2024/11/vm100_fig.html</t>
  </si>
  <si>
    <t>https://youthrex.com/wp-content/uploads/2024/11/Data-Hub-Visible-Minority-Youth-as-Proportion-of-All-Youth-in-Ontario-vm100_fig.csv</t>
  </si>
  <si>
    <t>https://youthrex.com/wp-content/uploads/2024/11/Data-Hub-Visible-Minority-Youth-as-Proportion-of-All-Youth-in-Ontario.xlsx</t>
  </si>
  <si>
    <t>vmc16_fig</t>
  </si>
  <si>
    <t>Visible Minority Youth 2016</t>
  </si>
  <si>
    <t>https://youthrex.com/wp-content/uploads/2024/11/vmc16_fig.html</t>
  </si>
  <si>
    <t>https://youthrex.com/wp-content/uploads/2024/11/Data-Hub-Visible-Minority-Youth-vmc16_figvmc21_fig.csv</t>
  </si>
  <si>
    <t>https://youthrex.com/wp-content/uploads/2024/11/Data-Hub-Visible-Minority-Youth.xlsx</t>
  </si>
  <si>
    <t>vmc21_fig</t>
  </si>
  <si>
    <t>Visible Minority Youth 2021</t>
  </si>
  <si>
    <t>https://youthrex.com/wp-content/uploads/2024/11/vmc21_fig.html</t>
  </si>
  <si>
    <t>to_fig</t>
  </si>
  <si>
    <t>Visible Minority Youth Breakdown and Change from 2016-2021 in 8 Largest Census Divisions in Ontario (now broken down by census division)</t>
  </si>
  <si>
    <t>https://docs.google.com/spreadsheets/d/1pBEIKvFgNo134Nf_u1-P0TzqANEtWToVgrQ0KvcCt28/edit?gid=1084804272#gid=1084804272</t>
  </si>
  <si>
    <t>https://youthrex.com/wp-content/uploads/2024/11/to_fig.html</t>
  </si>
  <si>
    <t>durham_fig</t>
  </si>
  <si>
    <t>https://youthrex.com/wp-content/uploads/2024/11/durham_fig.html</t>
  </si>
  <si>
    <t>halton_fig</t>
  </si>
  <si>
    <t>https://youthrex.com/wp-content/uploads/2024/11/halton_fig.html</t>
  </si>
  <si>
    <t>hamilton_fig</t>
  </si>
  <si>
    <t>https://youthrex.com/wp-content/uploads/2024/11/hamilton_fig.html</t>
  </si>
  <si>
    <t>waterloo_fig</t>
  </si>
  <si>
    <t>https://youthrex.com/wp-content/uploads/2024/11/waterloo_fig.html</t>
  </si>
  <si>
    <t>peel_fig</t>
  </si>
  <si>
    <t>https://youthrex.com/wp-content/uploads/2024/11/peel_fig.html</t>
  </si>
  <si>
    <t>york_fig</t>
  </si>
  <si>
    <t>https://youthrex.com/wp-content/uploads/2024/11/york_fig.html</t>
  </si>
  <si>
    <t>ottawa_fig</t>
  </si>
  <si>
    <t>https://youthrex.com/wp-content/uploads/2024/11/ottawa_fig.html</t>
  </si>
  <si>
    <t>https://youthrex.com/wp-content/uploads/2024/11/Data-Hub-Visible-Minority-Youth-Breakdown-and-Change-from-2016-2021-in-8-Largest-Census-Divisions-in-Ontario-to_to_ottawa_fig.csv</t>
  </si>
  <si>
    <t>https://youthrex.com/wp-content/uploads/2024/11/Data-Hub-Visible-Minority-Youth-Breakdown-and-Change-from-2016-2021-in-8-Largest-Census-Divisions-in-Ontario.xlsx</t>
  </si>
  <si>
    <t>lang_fig</t>
  </si>
  <si>
    <t>Knowledge of Official Languages by Ontario Youth (Age 15-29)</t>
  </si>
  <si>
    <t>not on website?</t>
  </si>
  <si>
    <t>Skip - not on web app</t>
  </si>
  <si>
    <t>https://youthrex.com/wp-content/uploads/2024/11/lang_fig.html</t>
  </si>
  <si>
    <t>https://youthrex.com/wp-content/uploads/2024/11/Data-Hub-Knowledge-of-Official-Languages-by-Ontario-Youth-Age-15-29-lang_fig.csv</t>
  </si>
  <si>
    <t>https://youthrex.com/wp-content/uploads/2024/11/Data-Hub-Knowledge-of-Official-Languages-by-Ontario-Youth-Age-15-29.xlsx</t>
  </si>
  <si>
    <t>movers_fig</t>
  </si>
  <si>
    <t xml:space="preserve">Movers by Immigration Status </t>
  </si>
  <si>
    <t>not on website? BUT nika checked</t>
  </si>
  <si>
    <t>https://youthrex.com/wp-content/uploads/2024/11/movers_fig.html</t>
  </si>
  <si>
    <t>https://youthrex.com/wp-content/uploads/2024/11/Data-Hub-Movers-by-Immigration-Status-movers_fig.csv</t>
  </si>
  <si>
    <t>https://youthrex.com/wp-content/uploads/2024/11/Data-Hub-Movers-by-Immigration-Status.xlsx</t>
  </si>
  <si>
    <t>imm_fig</t>
  </si>
  <si>
    <t>Immigration Status of Ontario Youth</t>
  </si>
  <si>
    <t>aryton to check numbers</t>
  </si>
  <si>
    <t>https://youthrex.com/wp-content/uploads/2024/11/imm_fig.html</t>
  </si>
  <si>
    <t>https://youthrex.com/wp-content/uploads/2024/11/Data-Hub-Immigration-Status-of-Ontario-Youth-imm_fig.csv</t>
  </si>
  <si>
    <t>https://youthrex.com/wp-content/uploads/2024/11/Data-Hub-Immigration-Status-of-Ontario-Youth.xlsx</t>
  </si>
  <si>
    <t>lico_fig</t>
  </si>
  <si>
    <t xml:space="preserve">Low Income (LICO) After Tax Status of Ontario Youth (15-19) </t>
  </si>
  <si>
    <t>WRONG - Aryton Check</t>
  </si>
  <si>
    <t>https://youthrex.com/wp-content/uploads/2024/11/lico_fig.html</t>
  </si>
  <si>
    <t>https://youthrex.com/wp-content/uploads/2024/11/Data-Hub-Low-Income-LICO-After-Tax-Status-of-Ontario-Youth-15-19-lico_fig.csv</t>
  </si>
  <si>
    <t>https://youthrex.com/wp-content/uploads/2024/11/Data-Hub-Low-Income-LICO-After-Tax-Status-of-Ontario-Youth-15-19.xlsx</t>
  </si>
  <si>
    <t>emp_fig</t>
  </si>
  <si>
    <t>Employment Status of Ontario Youth Aged 15-19 in the Labour Force</t>
  </si>
  <si>
    <t>https://youthrex.com/wp-content/uploads/2024/11/emp_fig.html</t>
  </si>
  <si>
    <t>https://youthrex.com/wp-content/uploads/2024/11/Data-Hub-Employment-Status-of-Ontario-Youth-Aged-15-19-in-the-Labour-Force-emp_fig.csv</t>
  </si>
  <si>
    <t>https://youthrex.com/wp-content/uploads/2024/11/Data-Hub-Employment-Status-of-Ontario-Youth-Aged-15-19-in-the-Labour-Force.xlsx</t>
  </si>
  <si>
    <t>ur_fig</t>
  </si>
  <si>
    <t xml:space="preserve">Unemployment Rate of Ontario Youth by Age </t>
  </si>
  <si>
    <t>https://youthrex.com/wp-content/uploads/2024/11/ur_fig.html</t>
  </si>
  <si>
    <t>https://youthrex.com/wp-content/uploads/2024/11/Data-Hub-Unemployment-Rate-of-Ontario-Youth-by-Age-ur_fig.csv</t>
  </si>
  <si>
    <t>https://youthrex.com/wp-content/uploads/2024/11/Data-Hub-Unemployment-Rate-of-Ontario-Youth-by-Age.xlsx</t>
  </si>
  <si>
    <t>se_fig</t>
  </si>
  <si>
    <t xml:space="preserve">Self-Employment Rate of Ontario Youth in the Labour Force </t>
  </si>
  <si>
    <t>Aryton Checked - Not on website</t>
  </si>
  <si>
    <t>https://youthrex.com/wp-content/uploads/2024/11/se_fig.html</t>
  </si>
  <si>
    <t>https://youthrex.com/wp-content/uploads/2024/11/Data-Hub-Self-Employment-Rate-of-Ontario-Youth-in-the-Labour-Force-se_fig.csv</t>
  </si>
  <si>
    <t>https://youthrex.com/wp-content/uploads/2024/11/Data-Hub-Self-Employment-Rate-of-Ontario-Youth-in-the-Labour-Force.xlsx</t>
  </si>
  <si>
    <t>school_fig</t>
  </si>
  <si>
    <t>School Attendance of Ontario Youth</t>
  </si>
  <si>
    <t>https://youthrex.com/wp-content/uploads/2024/11/school_fig.html</t>
  </si>
  <si>
    <t>https://youthrex.com/wp-content/uploads/2024/11/Data-Hub-School-Attendance-of-Ontario-Youth-school_fig.csv</t>
  </si>
  <si>
    <t>https://youthrex.com/wp-content/uploads/2024/11/Data-Hub-School-Attendance-of-Ontario-Youth.xlsx</t>
  </si>
  <si>
    <t>schoolper_fig</t>
  </si>
  <si>
    <t>School Attendance of Ontario Youth - Percentage</t>
  </si>
  <si>
    <t>https://youthrex.com/wp-content/uploads/2024/11/schoolper_fig.html</t>
  </si>
  <si>
    <t>https://youthrex.com/wp-content/uploads/2024/11/Data-Hub-School-Attendace-of-Ontario-Youth-Percentage-schoolper_fig.csv</t>
  </si>
  <si>
    <t>https://youthrex.com/wp-content/uploads/2024/11/Data-Hub-School-Attendace-of-Ontario-Youth-Percentage.xlsx</t>
  </si>
  <si>
    <t>si_fig</t>
  </si>
  <si>
    <t>School Attendance by Immigration Status</t>
  </si>
  <si>
    <t>Not possible due to added pivot - Aryton</t>
  </si>
  <si>
    <t>Skip - added pivot</t>
  </si>
  <si>
    <t>https://youthrex.com/wp-content/uploads/2024/11/si_fig.html</t>
  </si>
  <si>
    <t>https://youthrex.com/wp-content/uploads/2024/11/Data-Hub-School-Attendance-by-Immigration-Status-si_fig.csv</t>
  </si>
  <si>
    <t>https://youthrex.com/wp-content/uploads/2024/11/Data-Hub-School-Attendance-by-Immigration-Status.xlsx</t>
  </si>
  <si>
    <t>yncert_fig</t>
  </si>
  <si>
    <t>Youth with a Certificate, Degree, or Diploma by Age</t>
  </si>
  <si>
    <t>https://youthrex.com/wp-content/uploads/2024/11/yncert_fig.html</t>
  </si>
  <si>
    <t>https://youthrex.com/wp-content/uploads/2024/11/Data-Hub-Youth-with-a-Certificate-Degree-or-Diploma-by-Age-yncert_fig.csv</t>
  </si>
  <si>
    <t>https://youthrex.com/wp-content/uploads/2024/11/Data-Hub-Youth-with-a-Certificate-Degree-or-Diploma-by-Age.xlsx</t>
  </si>
  <si>
    <t>uni_fig</t>
  </si>
  <si>
    <t>Percent of Ontario Youth with University Certificate, Diploma or Degree (Age 25-29)</t>
  </si>
  <si>
    <t>WRONG - Please Check Numbers</t>
  </si>
  <si>
    <t>https://youthrex.com/wp-content/uploads/2024/11/uni_fig.html</t>
  </si>
  <si>
    <t>https://youthrex.com/wp-content/uploads/2024/11/Data-Hub-Percent-of-Ontario-Youth-with-University-Certificate-Diploma-or-Degree-Age-25-29-uni_fig.csv</t>
  </si>
  <si>
    <t>https://youthrex.com/wp-content/uploads/2024/11/Data-Hub-Percent-of-Ontario-Youth-with-University-Certificate-Diploma-or-Degree-Age-25-29.xlsx</t>
  </si>
  <si>
    <t>trades_fig</t>
  </si>
  <si>
    <t>Ontario Youth with Apprenticeship / Trades Certificate (Age 15-29)</t>
  </si>
  <si>
    <t>https://youthrex.com/wp-content/uploads/2024/11/trades_fig.html</t>
  </si>
  <si>
    <t>https://youthrex.com/wp-content/uploads/2024/11/Data-Hub-Ontario-Youth-with-Apprenticeship_Trades-Certificate-Age-15-29-trades_fig.csv</t>
  </si>
  <si>
    <t>https://youthrex.com/wp-content/uploads/2024/11/Data-Hub-Ontario-Youth-with-Apprenticeship_Trades-Certificate-Age-15-29.xlsx</t>
  </si>
  <si>
    <t>immcert_fig</t>
  </si>
  <si>
    <t>Youth with Higher Education Certificate by Immigration Status</t>
  </si>
  <si>
    <t>https://youthrex.com/wp-content/uploads/2024/11/immcert_fig.html</t>
  </si>
  <si>
    <t>https://youthrex.com/wp-content/uploads/2024/11/Data-Hub-Youth-with-Higher-Education-Certificate-by-Immigration-Status-immcert_fig.csv</t>
  </si>
  <si>
    <t>https://youthrex.com/wp-content/uploads/2024/11/Data-Hub-Youth-with-Higher-Education-Certificate-by-Immigration-Status.xlsx</t>
  </si>
  <si>
    <t>nmfig</t>
  </si>
  <si>
    <t>Ontario Youth – Single and Never Married</t>
  </si>
  <si>
    <t>https://youthrex.com/wp-content/uploads/2024/11/nmfig.html</t>
  </si>
  <si>
    <t>https://youthrex.com/wp-content/uploads/2024/11/Data-Hub-Ontario-Youth-Single-and-Never-Married-nm_fig.csv</t>
  </si>
  <si>
    <t>https://youthrex.com/wp-content/uploads/2024/11/Data-Hub-Ontario-Youth-Single-and-Never-Married.xlsx</t>
  </si>
  <si>
    <t>legmarfig</t>
  </si>
  <si>
    <t>Ontario Youth – Legally Married</t>
  </si>
  <si>
    <t>https://youthrex.com/wp-content/uploads/2024/11/legmarfig.html</t>
  </si>
  <si>
    <t>https://youthrex.com/wp-content/uploads/2024/11/Data-Hub-Ontario-Youth-Legally-Married-legmar_fig.csv</t>
  </si>
  <si>
    <t>https://youthrex.com/wp-content/uploads/2024/11/Data-Hub-Ontario-Youth-Legally-Married.xlsx</t>
  </si>
  <si>
    <t>cenfam_all_fig</t>
  </si>
  <si>
    <t>Census Family Type of Ontario Youth - Percentage Breakdown</t>
  </si>
  <si>
    <t>https://youthrex.com/wp-content/uploads/2024/11/cenfam_all_fig.html</t>
  </si>
  <si>
    <t>https://youthrex.com/wp-content/uploads/2024/11/Data-Hub-Census-Family-Type-of-Ontario-Youth-Percentage-Breakdown-cenfam_all_fig.csv</t>
  </si>
  <si>
    <t>https://youthrex.com/wp-content/uploads/2024/11/Data-Hub-Census-Family-Type-of-Ontario-Youth-Percentage-Breakdown.xlsx</t>
  </si>
  <si>
    <t>lonecouple_fig</t>
  </si>
  <si>
    <t>Percent of Children in Lone Parent and Couple Families</t>
  </si>
  <si>
    <t>https://youthrex.com/wp-content/uploads/2024/11/lonecouple_fig.html</t>
  </si>
  <si>
    <t>https://youthrex.com/wp-content/uploads/2024/11/Data-Hub-Parents-of-Children-in-Lone-Parent-and-Couple-Families-lonecouple_fig.csv</t>
  </si>
  <si>
    <t>https://youthrex.com/wp-content/uploads/2024/11/Data-Hub-Parents-of-Children-in-Lone-Parent-and-Couple-Families.xlsx</t>
  </si>
  <si>
    <t>housing_fig</t>
  </si>
  <si>
    <t>Ontario Youth Housing Tenure</t>
  </si>
  <si>
    <t>https://youthrex.com/wp-content/uploads/2024/11/housing_fig.html</t>
  </si>
  <si>
    <t>https://youthrex.com/wp-content/uploads/2024/11/Data-Hub-Ontario-Youth-Housing-Tenure-housing_fig.csv</t>
  </si>
  <si>
    <t>https://youthrex.com/wp-content/uploads/2024/11/Data-Hub-Ontario-Youth-Housing-Tenure.xlsx</t>
  </si>
  <si>
    <t>hbyimm_fig</t>
  </si>
  <si>
    <t>Ontario Youth Housing Tenure by Immigration Status</t>
  </si>
  <si>
    <t>https://youthrex.com/wp-content/uploads/2024/11/hbyimm_fig.html</t>
  </si>
  <si>
    <t>https://youthrex.com/wp-content/uploads/2024/11/Data-Hub-hbyimm_fig-hbyimm_fig.csv</t>
  </si>
  <si>
    <t>https://youthrex.com/wp-content/uploads/2024/11/Data-Hub-hbyimm_fig.xlsx</t>
  </si>
  <si>
    <t>pob_fig</t>
  </si>
  <si>
    <t>Place of Birth of Ontario Youth</t>
  </si>
  <si>
    <t>https://youthrex.com/wp-content/uploads/2024/11/pob_fig.html</t>
  </si>
  <si>
    <t>https://youthrex.com/wp-content/uploads/2024/11/Data-Hub-pob_fig-pob_fig.csv</t>
  </si>
  <si>
    <t>https://youthrex.com/wp-content/uploads/2024/11/Data-Hub-pob_fig.xlsx</t>
  </si>
  <si>
    <t>worker_fig</t>
  </si>
  <si>
    <t>Types of Workers Among Ontario Youth in 2021</t>
  </si>
  <si>
    <t>https://youthrex.com/wp-content/uploads/2024/11/worker_fig.html</t>
  </si>
  <si>
    <t>https://youthrex.com/wp-content/uploads/2024/11/Data-Hub-worker_fig-worker_fig.csv</t>
  </si>
  <si>
    <t>https://youthrex.com/wp-content/uploads/2024/11/Data-Hub-worker_fig.xlsx</t>
  </si>
  <si>
    <t>neet_fig</t>
  </si>
  <si>
    <t>Percent of Ontario Youth Who Are NEET</t>
  </si>
  <si>
    <t>https://youthrex.com/wp-content/uploads/2024/11/neet_fig.html</t>
  </si>
  <si>
    <t>https://youthrex.com/wp-content/uploads/2024/11/Data-Hub-neet_fig-neet_fig.csv</t>
  </si>
  <si>
    <t>https://youthrex.com/wp-content/uploads/2024/11/Data-Hub-neet_fig.xlsx</t>
  </si>
  <si>
    <t>vmb_fig</t>
  </si>
  <si>
    <t>Place of Birth of Visible Minority Youth in Ontario 2021</t>
  </si>
  <si>
    <t>https://youthrex.com/wp-content/uploads/2024/11/vmb_fig.html</t>
  </si>
  <si>
    <t>https://youthrex.com/wp-content/uploads/2024/11/Data-Hub-vmb_fig-vmb_fig.csv</t>
  </si>
  <si>
    <t>https://youthrex.com/wp-content/uploads/2024/11/Data-Hub-vmb_fig.xlsx</t>
  </si>
  <si>
    <t>imm2_fig</t>
  </si>
  <si>
    <t>Immigration Status of Ontario Youth by Age Group (2021)</t>
  </si>
  <si>
    <t>https://youthrex.com/wp-content/uploads/2024/11/imm2_fig.html</t>
  </si>
  <si>
    <t>https://youthrex.com/wp-content/uploads/2024/11/Data-Hub-Immigration-Status-of-Ontario-Youth-by-Age-group-2021-imm2_fig.csv</t>
  </si>
  <si>
    <t>https://youthrex.com/wp-content/uploads/2024/11/Data-Hub-Immigration-Status-of-Ontario-Youth-by-Age-group-2021.xlsx</t>
  </si>
  <si>
    <t>nevmarimm_fig</t>
  </si>
  <si>
    <t>Ontario Youth Who Are Single / Have Never Been Married by Immigration Status (2021)</t>
  </si>
  <si>
    <t>not on website? BUT nika checked!</t>
  </si>
  <si>
    <t>https://youthrex.com/wp-content/uploads/2024/11/nevmarimm_fig.html</t>
  </si>
  <si>
    <t>https://youthrex.com/wp-content/uploads/2024/11/Data-Hub-nevmarimm_fig-nevmarimm_fig.csv</t>
  </si>
  <si>
    <t>https://youthrex.com/wp-content/uploads/2024/11/Data-Hub-nevmarimm_fig.xlsx</t>
  </si>
  <si>
    <t>unref_fig</t>
  </si>
  <si>
    <t>Unemployment Rate of Youth in Ontario by Immigration Status</t>
  </si>
  <si>
    <t>https://youthrex.com/wp-content/uploads/2024/11/unref_fig.html</t>
  </si>
  <si>
    <t>https://youthrex.com/wp-content/uploads/2024/11/Data-Hub-unref_fig-unref_fig.csv</t>
  </si>
  <si>
    <t>https://youthrex.com/wp-content/uploads/2024/11/Data-Hub-unref_fig.xlsx</t>
  </si>
  <si>
    <t>eng_fig</t>
  </si>
  <si>
    <t>Ontario Youth - English Only Official Language, 2011-2021</t>
  </si>
  <si>
    <t>https://youthrex.com/wp-content/uploads/2024/11/eng_fig.html</t>
  </si>
  <si>
    <t>fr_fig</t>
  </si>
  <si>
    <t>Ontario Youth - French Only Official Language, 2011-2021</t>
  </si>
  <si>
    <t>https://youthrex.com/wp-content/uploads/2024/11/fr_fig.html</t>
  </si>
  <si>
    <t>both_fig</t>
  </si>
  <si>
    <t>Ontario Youth - English Both Official Languages, 2011-2021</t>
  </si>
  <si>
    <t>https://youthrex.com/wp-content/uploads/2024/11/both_fig.html</t>
  </si>
  <si>
    <t>neither_fig</t>
  </si>
  <si>
    <t>Ontario Youth - Neither Official Language, 2011-2021</t>
  </si>
  <si>
    <t>https://youthrex.com/wp-content/uploads/2024/11/neither_fig.html</t>
  </si>
  <si>
    <t>npr_fig</t>
  </si>
  <si>
    <t>Non-permanent residents 2016 and 2021</t>
  </si>
  <si>
    <t>https://youthrex.com/wp-content/uploads/2024/11/npr_fig.html</t>
  </si>
  <si>
    <t>https://youthrex.com/wp-content/uploads/2024/11/Data-Hub-Non-permanent-Residents-as-Percentage-of-Population-in-Ontario-by-Age-Group-npr_fig.csv</t>
  </si>
  <si>
    <t>https://youthrex.com/wp-content/uploads/2024/11/Data-Hub-Non-permanent-Residents-as-Percentage-of-Population-in-Ontario-by-Age-Group.xlsx</t>
  </si>
  <si>
    <t>ref_fig</t>
  </si>
  <si>
    <t>Refugee youth 2016, 2021</t>
  </si>
  <si>
    <t>https://youthrex.com/wp-content/uploads/2024/11/ref_fig.html</t>
  </si>
  <si>
    <t>https://youthrex.com/wp-content/uploads/2024/11/Data-Hub-Refugees-as-Percentage-of-Population-in-Ontario-by-Age-Group-ref_fig.csv</t>
  </si>
  <si>
    <t>https://youthrex.com/wp-content/uploads/2024/11/Data-Hub-Refugees-as-Percentage-of-Population-in-Ontario-by-Age-Group.xlsx</t>
  </si>
  <si>
    <t>Age 15-19</t>
  </si>
  <si>
    <t>Age 20-24</t>
  </si>
  <si>
    <t>Age 25-29</t>
  </si>
  <si>
    <t>Canadian Born</t>
  </si>
  <si>
    <t>Immigrants</t>
  </si>
  <si>
    <t>Economic immigrants</t>
  </si>
  <si>
    <t>Refugees</t>
  </si>
  <si>
    <t>Non-permanent residents</t>
  </si>
  <si>
    <t>N</t>
  </si>
  <si>
    <t>%</t>
  </si>
  <si>
    <t>Immigrants sponsored by family</t>
  </si>
  <si>
    <t>Other immigrants</t>
  </si>
  <si>
    <t>Total Youth</t>
  </si>
  <si>
    <t>N Single</t>
  </si>
  <si>
    <t>% Single</t>
  </si>
  <si>
    <t>Canadian born</t>
  </si>
  <si>
    <t>Born Inside Canada</t>
  </si>
  <si>
    <t>Born outside Canada</t>
  </si>
  <si>
    <t>Age 15-29 (N)</t>
  </si>
  <si>
    <t>Age 15-29 (%)</t>
  </si>
  <si>
    <t>South Asian</t>
  </si>
  <si>
    <t>Chinese</t>
  </si>
  <si>
    <t>Black</t>
  </si>
  <si>
    <t>Filipino</t>
  </si>
  <si>
    <t>Arab</t>
  </si>
  <si>
    <t>Latin American</t>
  </si>
  <si>
    <t>Southeast Asian</t>
  </si>
  <si>
    <t>West Asian</t>
  </si>
  <si>
    <t>Korean</t>
  </si>
  <si>
    <t>Japanese</t>
  </si>
  <si>
    <t>Visible minority, n.i.e.</t>
  </si>
  <si>
    <t>Multiple visible minorities</t>
  </si>
  <si>
    <t>Age 15-29</t>
  </si>
  <si>
    <r>
      <rPr>
        <rFont val="Arial"/>
      </rPr>
      <t xml:space="preserve">Source: </t>
    </r>
    <r>
      <rPr>
        <rFont val="Arial"/>
        <color rgb="FF1155CC"/>
        <u/>
      </rPr>
      <t>https://www150.statcan.gc.ca/t1/tbl1/en/tv.action?pid=3710019601</t>
    </r>
  </si>
  <si>
    <t>15 to 19 years</t>
  </si>
  <si>
    <t>20 to 24 years</t>
  </si>
  <si>
    <t>25 to 29 years</t>
  </si>
  <si>
    <t>Working for wages, salary, tips / Employee</t>
  </si>
  <si>
    <t>Self employed incorporated</t>
  </si>
  <si>
    <t>Self employed unincorporated</t>
  </si>
  <si>
    <t>Unpaid family workers</t>
  </si>
  <si>
    <t>Born in Canada</t>
  </si>
  <si>
    <t>Born outside of Canada</t>
  </si>
  <si>
    <t>Percentage born outside Canada</t>
  </si>
  <si>
    <t>Housing Tenure by Immigration Status</t>
  </si>
  <si>
    <t>Owned by member of household</t>
  </si>
  <si>
    <t>Rented</t>
  </si>
  <si>
    <t>Living on reserve (Indigenous youth)</t>
  </si>
  <si>
    <t xml:space="preserve">Living on reserve (Indigenous Youth) </t>
  </si>
  <si>
    <t>Percent of Children Aged 15-19 in Lone Parent and Couple Families</t>
  </si>
  <si>
    <t>Total - Census family status</t>
  </si>
  <si>
    <t>Youth who are Children Aged 15-19</t>
  </si>
  <si>
    <t xml:space="preserve">   Children in couple families</t>
  </si>
  <si>
    <t xml:space="preserve">   Children in lone parent families</t>
  </si>
  <si>
    <t>Percent of youth who are children in lone parent families</t>
  </si>
  <si>
    <t>15 to 29 years</t>
  </si>
  <si>
    <t>Youth in census families</t>
  </si>
  <si>
    <t xml:space="preserve">     Spouses and common law partners</t>
  </si>
  <si>
    <t xml:space="preserve">     Lone parents</t>
  </si>
  <si>
    <t xml:space="preserve">     Children</t>
  </si>
  <si>
    <t xml:space="preserve">        Children in couple families</t>
  </si>
  <si>
    <t xml:space="preserve">        Children in lone parent families</t>
  </si>
  <si>
    <t>English only</t>
  </si>
  <si>
    <t>French only</t>
  </si>
  <si>
    <t>Both English and French</t>
  </si>
  <si>
    <t>Neither English nor French</t>
  </si>
  <si>
    <t>Total Population</t>
  </si>
  <si>
    <t>Legally married and not separated</t>
  </si>
  <si>
    <t>Legally married and separated</t>
  </si>
  <si>
    <t>Percent legally married and not separated</t>
  </si>
  <si>
    <t>Percent legally married and separated</t>
  </si>
  <si>
    <t>Never married (single)</t>
  </si>
  <si>
    <t>Percent Never Married</t>
  </si>
  <si>
    <t>University certificate, diploma or degree</t>
  </si>
  <si>
    <t>College, CEGEP or other non-university certificate or diploma</t>
  </si>
  <si>
    <t>Aged 15-29 with Apprenticeship / Trades Certificate</t>
  </si>
  <si>
    <t>Total Youth Population Aged 15-29</t>
  </si>
  <si>
    <t>Percent aged 15-29 with Apprenticeship / Trades Aged 15-29</t>
  </si>
  <si>
    <t>No university certificate</t>
  </si>
  <si>
    <t>Total population aged 25-29</t>
  </si>
  <si>
    <t>Percent of youth aged 25-29 with university certificate</t>
  </si>
  <si>
    <t>No certificate, diploma or degree</t>
  </si>
  <si>
    <t>Certificate, diploma or degree</t>
  </si>
  <si>
    <t xml:space="preserve">  High school or equivalent</t>
  </si>
  <si>
    <t xml:space="preserve">  Apprenticeship or trades certificate or diploma</t>
  </si>
  <si>
    <t xml:space="preserve">  College, CEGEP or other non-university certificate or diploma</t>
  </si>
  <si>
    <t xml:space="preserve">  University certificate, diploma or degree</t>
  </si>
  <si>
    <t xml:space="preserve">     University certificate below bachelor level</t>
  </si>
  <si>
    <t xml:space="preserve">     University certificate, diploma or degree at bachelor's or above</t>
  </si>
  <si>
    <t xml:space="preserve">   Canadian Born</t>
  </si>
  <si>
    <t xml:space="preserve">   Immigrants</t>
  </si>
  <si>
    <t xml:space="preserve">   Non-permanent residents</t>
  </si>
  <si>
    <t>Attended School</t>
  </si>
  <si>
    <t>Did not attend School</t>
  </si>
  <si>
    <t>Percent Attended school</t>
  </si>
  <si>
    <t>Attended school</t>
  </si>
  <si>
    <t>Did not attend school</t>
  </si>
  <si>
    <t>% Attended school</t>
  </si>
  <si>
    <t>% Did not attend school</t>
  </si>
  <si>
    <t>Age</t>
  </si>
  <si>
    <t>All workers</t>
  </si>
  <si>
    <t>Self Employed</t>
  </si>
  <si>
    <t>% Self Employed</t>
  </si>
  <si>
    <t>Year</t>
  </si>
  <si>
    <t>Labour force status</t>
  </si>
  <si>
    <t>In the labour force</t>
  </si>
  <si>
    <t xml:space="preserve">    Employed</t>
  </si>
  <si>
    <t xml:space="preserve">    Unemployed</t>
  </si>
  <si>
    <t>Not in labour force</t>
  </si>
  <si>
    <t>Percent in the labour force</t>
  </si>
  <si>
    <t>Percent of those in the labour force who are employed</t>
  </si>
  <si>
    <t>Low income (LICO after tax)</t>
  </si>
  <si>
    <t>Not low income (LICO after tax)</t>
  </si>
  <si>
    <t>15-29 years</t>
  </si>
  <si>
    <t>% change from 2016 - 2021</t>
  </si>
  <si>
    <t>Total</t>
  </si>
  <si>
    <t xml:space="preserve">  Economic immigrants</t>
  </si>
  <si>
    <t xml:space="preserve">  Immigrants sponsored by family</t>
  </si>
  <si>
    <t xml:space="preserve">  Refugees</t>
  </si>
  <si>
    <t xml:space="preserve">  Other immigrants</t>
  </si>
  <si>
    <t>Types of Immigrants aged 15-29</t>
  </si>
  <si>
    <t>Total immigrants 15-29</t>
  </si>
  <si>
    <t>Place of residence 5 years ago</t>
  </si>
  <si>
    <t>Total - Population 15 years and over by Place of Residence 5 years ago</t>
  </si>
  <si>
    <t>Non-movers</t>
  </si>
  <si>
    <t>Movers</t>
  </si>
  <si>
    <t xml:space="preserve">   Non-migrants</t>
  </si>
  <si>
    <t xml:space="preserve">   Migrants</t>
  </si>
  <si>
    <t xml:space="preserve">      Internal migrants</t>
  </si>
  <si>
    <t xml:space="preserve">          Intraprovincial migrants </t>
  </si>
  <si>
    <t xml:space="preserve">          Interprovincial migrants</t>
  </si>
  <si>
    <t xml:space="preserve">      External migrants</t>
  </si>
  <si>
    <t>Movers as percentage of total population</t>
  </si>
  <si>
    <t>Migrants as percentage of movers</t>
  </si>
  <si>
    <t>Non-migrants as percent of movers</t>
  </si>
  <si>
    <t>Internal migrants as percent of movers</t>
  </si>
  <si>
    <t>External migrants as percent of movers</t>
  </si>
  <si>
    <t>External migrants as percent of migrants</t>
  </si>
  <si>
    <t>Breakdown of Youth Who Identify as a Visibile Minority by Census Division (2021)</t>
  </si>
  <si>
    <t>Hamilton</t>
  </si>
  <si>
    <t>Toronto</t>
  </si>
  <si>
    <t>Ottawa</t>
  </si>
  <si>
    <t>Waterloo</t>
  </si>
  <si>
    <t>Peel</t>
  </si>
  <si>
    <t>Durham</t>
  </si>
  <si>
    <t>York</t>
  </si>
  <si>
    <t>Halton</t>
  </si>
  <si>
    <t>Visible Minority Identity</t>
  </si>
  <si>
    <t>Visible Minority Youth 2016 and 2021</t>
  </si>
  <si>
    <t>% of all Visible Minority</t>
  </si>
  <si>
    <t>Total Visible Minority (15 to 29 years)</t>
  </si>
  <si>
    <t>Total Visible Minority Population</t>
  </si>
  <si>
    <t>Percent Visible Minority</t>
  </si>
  <si>
    <t>Ontario Youth Population by Age/Gender</t>
  </si>
  <si>
    <t>Male</t>
  </si>
  <si>
    <t>Female</t>
  </si>
  <si>
    <t>Total (15 to 29 years)</t>
  </si>
  <si>
    <t>Total Population in Ontario (All Ages)</t>
  </si>
  <si>
    <t>Total Youth (Age 15-29)</t>
  </si>
  <si>
    <t>Canada</t>
  </si>
  <si>
    <t>Ontario</t>
  </si>
  <si>
    <t>Youth Aged 15-29</t>
  </si>
  <si>
    <t>Youth (Age 15-29)</t>
  </si>
  <si>
    <t>Non-Youth</t>
  </si>
  <si>
    <t>Percent Youth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</si>
</sst>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"/>
    <numFmt numFmtId="165" formatCode="0.0"/>
    <numFmt numFmtId="166" formatCode="mmmm yyyy"/>
  </numFmts>
  <fonts count="19">
    <font>
      <sz val="10.0"/>
      <color rgb="FF000000"/>
      <name val="Arial"/>
      <scheme val="minor"/>
    </font>
    <font>
      <b/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  <font>
      <color theme="1"/>
      <name val="Arial"/>
    </font>
    <font>
      <u/>
      <color theme="1"/>
      <name val="Arial"/>
    </font>
    <font>
      <u/>
      <color rgb="FF0000FF"/>
    </font>
    <font>
      <u/>
      <color rgb="FF0000FF"/>
    </font>
    <font>
      <u/>
      <color rgb="FF1155CC"/>
      <name val="Arial"/>
    </font>
    <font>
      <sz val="8.0"/>
      <color theme="1"/>
      <name val="Liberation Sans"/>
    </font>
    <font>
      <sz val="10.0"/>
      <color theme="1"/>
      <name val="Arial"/>
      <scheme val="minor"/>
    </font>
    <font>
      <b/>
      <sz val="10.0"/>
      <color theme="1"/>
      <name val="Arial"/>
      <scheme val="minor"/>
    </font>
    <font>
      <u/>
      <color rgb="FF0000FF"/>
      <name val="Arial"/>
    </font>
    <font>
      <u/>
      <color rgb="FF1155CC"/>
      <name val="Arial"/>
    </font>
    <font>
      <sz val="11.0"/>
      <color theme="1"/>
      <name val="Calibri"/>
    </font>
    <font>
      <b/>
      <sz val="10.0"/>
      <color theme="1"/>
      <name val="Arial"/>
    </font>
    <font>
      <sz val="10.0"/>
      <color theme="1"/>
      <name val="Liberation Sans"/>
    </font>
    <font>
      <sz val="10.0"/>
      <color theme="1"/>
      <name val="Arial"/>
    </font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/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1"/>
    </xf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readingOrder="0" shrinkToFit="0" wrapText="1"/>
    </xf>
    <xf borderId="0" fillId="2" fontId="2" numFmtId="0" xfId="0" applyAlignment="1" applyFill="1" applyFont="1">
      <alignment readingOrder="0" shrinkToFit="0" wrapText="1"/>
    </xf>
    <xf borderId="0" fillId="3" fontId="2" numFmtId="0" xfId="0" applyAlignment="1" applyFill="1" applyFont="1">
      <alignment readingOrder="0" shrinkToFit="0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vertical="bottom" wrapText="1"/>
    </xf>
    <xf borderId="0" fillId="0" fontId="5" numFmtId="0" xfId="0" applyAlignment="1" applyFont="1">
      <alignment readingOrder="0" shrinkToFit="0" vertical="bottom" wrapText="1"/>
    </xf>
    <xf borderId="0" fillId="0" fontId="6" numFmtId="0" xfId="0" applyAlignment="1" applyFont="1">
      <alignment readingOrder="0" shrinkToFit="0" wrapText="1"/>
    </xf>
    <xf borderId="0" fillId="0" fontId="7" numFmtId="0" xfId="0" applyAlignment="1" applyFont="1">
      <alignment readingOrder="0" shrinkToFit="0" wrapText="1"/>
    </xf>
    <xf borderId="0" fillId="0" fontId="4" numFmtId="0" xfId="0" applyAlignment="1" applyFont="1">
      <alignment vertical="bottom"/>
    </xf>
    <xf borderId="0" fillId="0" fontId="8" numFmtId="0" xfId="0" applyAlignment="1" applyFont="1">
      <alignment shrinkToFit="0" vertical="bottom" wrapText="1"/>
    </xf>
    <xf borderId="0" fillId="0" fontId="1" numFmtId="0" xfId="0" applyAlignment="1" applyFont="1">
      <alignment shrinkToFit="0" vertical="bottom" wrapText="0"/>
    </xf>
    <xf borderId="0" fillId="0" fontId="3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3" numFmtId="9" xfId="0" applyAlignment="1" applyFont="1" applyNumberFormat="1">
      <alignment horizontal="center" readingOrder="0"/>
    </xf>
    <xf borderId="0" fillId="0" fontId="3" numFmtId="0" xfId="0" applyAlignment="1" applyFont="1">
      <alignment horizontal="center"/>
    </xf>
    <xf borderId="0" fillId="0" fontId="3" numFmtId="3" xfId="0" applyAlignment="1" applyFont="1" applyNumberFormat="1">
      <alignment horizontal="center" readingOrder="0"/>
    </xf>
    <xf borderId="0" fillId="0" fontId="3" numFmtId="164" xfId="0" applyAlignment="1" applyFont="1" applyNumberFormat="1">
      <alignment horizontal="center" readingOrder="0"/>
    </xf>
    <xf borderId="0" fillId="0" fontId="2" numFmtId="3" xfId="0" applyAlignment="1" applyFont="1" applyNumberFormat="1">
      <alignment horizontal="center" readingOrder="0"/>
    </xf>
    <xf borderId="0" fillId="0" fontId="3" numFmtId="3" xfId="0" applyAlignment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9" numFmtId="0" xfId="0" applyAlignment="1" applyFont="1">
      <alignment vertical="bottom"/>
    </xf>
    <xf borderId="0" fillId="0" fontId="9" numFmtId="0" xfId="0" applyAlignment="1" applyFont="1">
      <alignment horizontal="right" vertical="bottom"/>
    </xf>
    <xf borderId="0" fillId="0" fontId="3" numFmtId="164" xfId="0" applyAlignment="1" applyFont="1" applyNumberFormat="1">
      <alignment horizontal="center"/>
    </xf>
    <xf borderId="0" fillId="0" fontId="10" numFmtId="0" xfId="0" applyAlignment="1" applyFont="1">
      <alignment readingOrder="0" vertical="bottom"/>
    </xf>
    <xf borderId="0" fillId="0" fontId="11" numFmtId="0" xfId="0" applyAlignment="1" applyFont="1">
      <alignment horizontal="center" vertical="bottom"/>
    </xf>
    <xf borderId="0" fillId="0" fontId="10" numFmtId="0" xfId="0" applyAlignment="1" applyFont="1">
      <alignment shrinkToFit="0" vertical="bottom" wrapText="1"/>
    </xf>
    <xf borderId="0" fillId="0" fontId="10" numFmtId="0" xfId="0" applyAlignment="1" applyFont="1">
      <alignment horizontal="center" vertical="bottom"/>
    </xf>
    <xf borderId="1" fillId="0" fontId="10" numFmtId="0" xfId="0" applyAlignment="1" applyBorder="1" applyFont="1">
      <alignment horizontal="center" vertical="bottom"/>
    </xf>
    <xf borderId="0" fillId="0" fontId="12" numFmtId="0" xfId="0" applyAlignment="1" applyFont="1">
      <alignment readingOrder="0" shrinkToFit="0" vertical="bottom" wrapText="1"/>
    </xf>
    <xf borderId="0" fillId="0" fontId="13" numFmtId="0" xfId="0" applyAlignment="1" applyFont="1">
      <alignment shrinkToFit="0" vertical="bottom" wrapText="1"/>
    </xf>
    <xf borderId="0" fillId="0" fontId="4" numFmtId="166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0" fillId="0" fontId="11" numFmtId="0" xfId="0" applyAlignment="1" applyFont="1">
      <alignment horizontal="left" shrinkToFit="0" vertical="bottom" wrapText="0"/>
    </xf>
    <xf borderId="0" fillId="0" fontId="10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11" numFmtId="0" xfId="0" applyAlignment="1" applyFont="1">
      <alignment horizontal="left" vertical="bottom"/>
    </xf>
    <xf borderId="0" fillId="0" fontId="10" numFmtId="0" xfId="0" applyFont="1"/>
    <xf borderId="0" fillId="0" fontId="11" numFmtId="0" xfId="0" applyAlignment="1" applyFont="1">
      <alignment horizontal="center" readingOrder="0"/>
    </xf>
    <xf borderId="0" fillId="0" fontId="10" numFmtId="0" xfId="0" applyAlignment="1" applyFont="1">
      <alignment horizontal="left" readingOrder="0" shrinkToFit="0" vertical="bottom" wrapText="1"/>
    </xf>
    <xf borderId="0" fillId="0" fontId="10" numFmtId="3" xfId="0" applyAlignment="1" applyFont="1" applyNumberFormat="1">
      <alignment horizontal="center" vertical="bottom"/>
    </xf>
    <xf borderId="0" fillId="0" fontId="10" numFmtId="165" xfId="0" applyAlignment="1" applyFont="1" applyNumberFormat="1">
      <alignment horizontal="center"/>
    </xf>
    <xf borderId="0" fillId="0" fontId="14" numFmtId="0" xfId="0" applyAlignment="1" applyFont="1">
      <alignment horizontal="left" shrinkToFit="0" vertical="bottom" wrapText="1"/>
    </xf>
    <xf borderId="0" fillId="0" fontId="14" numFmtId="3" xfId="0" applyAlignment="1" applyFont="1" applyNumberFormat="1">
      <alignment horizontal="left" vertical="bottom"/>
    </xf>
    <xf borderId="0" fillId="0" fontId="4" numFmtId="0" xfId="0" applyAlignment="1" applyFont="1">
      <alignment horizontal="left" vertical="bottom"/>
    </xf>
    <xf borderId="0" fillId="0" fontId="1" numFmtId="0" xfId="0" applyAlignment="1" applyFont="1">
      <alignment horizontal="center" vertical="bottom"/>
    </xf>
    <xf borderId="0" fillId="0" fontId="4" numFmtId="3" xfId="0" applyAlignment="1" applyFont="1" applyNumberFormat="1">
      <alignment horizontal="center" vertical="bottom"/>
    </xf>
    <xf borderId="0" fillId="0" fontId="4" numFmtId="165" xfId="0" applyAlignment="1" applyFont="1" applyNumberFormat="1">
      <alignment horizontal="center" vertical="bottom"/>
    </xf>
    <xf borderId="0" fillId="0" fontId="1" numFmtId="0" xfId="0" applyAlignment="1" applyFont="1">
      <alignment readingOrder="0" shrinkToFit="0" vertical="bottom" wrapText="0"/>
    </xf>
    <xf borderId="0" fillId="0" fontId="15" numFmtId="3" xfId="0" applyAlignment="1" applyFont="1" applyNumberFormat="1">
      <alignment horizontal="center" readingOrder="0" vertical="bottom"/>
    </xf>
    <xf borderId="0" fillId="0" fontId="16" numFmtId="0" xfId="0" applyAlignment="1" applyFont="1">
      <alignment horizontal="left" readingOrder="0" vertical="center"/>
    </xf>
    <xf borderId="0" fillId="0" fontId="17" numFmtId="0" xfId="0" applyAlignment="1" applyFont="1">
      <alignment readingOrder="0" vertical="center"/>
    </xf>
    <xf borderId="0" fillId="0" fontId="16" numFmtId="3" xfId="0" applyAlignment="1" applyFont="1" applyNumberFormat="1">
      <alignment horizontal="center" vertical="bottom"/>
    </xf>
    <xf borderId="0" fillId="0" fontId="16" numFmtId="164" xfId="0" applyAlignment="1" applyFont="1" applyNumberFormat="1">
      <alignment horizontal="center" vertical="bottom"/>
    </xf>
    <xf borderId="0" fillId="0" fontId="16" numFmtId="0" xfId="0" applyAlignment="1" applyFont="1">
      <alignment horizontal="left" vertical="center"/>
    </xf>
    <xf borderId="0" fillId="0" fontId="17" numFmtId="3" xfId="0" applyAlignment="1" applyFont="1" applyNumberFormat="1">
      <alignment horizontal="center" readingOrder="0" vertical="bottom"/>
    </xf>
    <xf borderId="0" fillId="0" fontId="16" numFmtId="4" xfId="0" applyAlignment="1" applyFont="1" applyNumberFormat="1">
      <alignment horizontal="center" vertical="bottom"/>
    </xf>
    <xf borderId="0" fillId="0" fontId="3" numFmtId="2" xfId="0" applyAlignment="1" applyFont="1" applyNumberFormat="1">
      <alignment horizontal="center"/>
    </xf>
    <xf borderId="0" fillId="0" fontId="1" numFmtId="0" xfId="0" applyAlignment="1" applyFont="1">
      <alignment horizontal="left" shrinkToFit="0" vertical="bottom" wrapText="1"/>
    </xf>
    <xf borderId="0" fillId="0" fontId="1" numFmtId="0" xfId="0" applyAlignment="1" applyFont="1">
      <alignment horizontal="center" readingOrder="0" shrinkToFit="0" vertical="bottom" wrapText="1"/>
    </xf>
    <xf borderId="0" fillId="0" fontId="4" numFmtId="0" xfId="0" applyAlignment="1" applyFont="1">
      <alignment horizontal="left" readingOrder="0" shrinkToFit="0" vertical="bottom" wrapText="1"/>
    </xf>
    <xf borderId="0" fillId="0" fontId="4" numFmtId="164" xfId="0" applyAlignment="1" applyFont="1" applyNumberFormat="1">
      <alignment horizontal="center" vertical="bottom"/>
    </xf>
    <xf borderId="0" fillId="0" fontId="3" numFmtId="3" xfId="0" applyFont="1" applyNumberFormat="1"/>
    <xf borderId="0" fillId="0" fontId="1" numFmtId="0" xfId="0" applyAlignment="1" applyFont="1">
      <alignment vertical="bottom"/>
    </xf>
    <xf borderId="0" fillId="0" fontId="4" numFmtId="0" xfId="0" applyAlignment="1" applyFont="1">
      <alignment readingOrder="0" vertical="bottom"/>
    </xf>
    <xf borderId="0" fillId="0" fontId="2" numFmtId="0" xfId="0" applyFont="1"/>
    <xf borderId="0" fillId="0" fontId="1" numFmtId="0" xfId="0" applyAlignment="1" applyFont="1">
      <alignment horizontal="center" readingOrder="0" vertical="bottom"/>
    </xf>
    <xf borderId="0" fillId="0" fontId="4" numFmtId="3" xfId="0" applyAlignment="1" applyFont="1" applyNumberFormat="1">
      <alignment horizontal="right" readingOrder="0" vertical="bottom"/>
    </xf>
    <xf borderId="0" fillId="0" fontId="4" numFmtId="3" xfId="0" applyAlignment="1" applyFont="1" applyNumberFormat="1">
      <alignment horizontal="right" vertical="bottom"/>
    </xf>
    <xf borderId="0" fillId="0" fontId="4" numFmtId="0" xfId="0" applyAlignment="1" applyFont="1">
      <alignment readingOrder="0" shrinkToFit="0" vertical="bottom" wrapText="1"/>
    </xf>
    <xf borderId="0" fillId="0" fontId="17" numFmtId="0" xfId="0" applyAlignment="1" applyFont="1">
      <alignment readingOrder="0" vertical="bottom"/>
    </xf>
    <xf borderId="0" fillId="0" fontId="10" numFmtId="165" xfId="0" applyAlignment="1" applyFont="1" applyNumberFormat="1">
      <alignment horizontal="center" vertical="bottom"/>
    </xf>
    <xf borderId="0" fillId="0" fontId="2" numFmtId="0" xfId="0" applyAlignment="1" applyFont="1">
      <alignment readingOrder="0"/>
    </xf>
    <xf borderId="0" fillId="0" fontId="1" numFmtId="0" xfId="0" applyAlignment="1" applyFont="1">
      <alignment horizontal="center" vertical="bottom"/>
    </xf>
    <xf borderId="0" fillId="0" fontId="4" numFmtId="3" xfId="0" applyAlignment="1" applyFont="1" applyNumberFormat="1">
      <alignment readingOrder="0" vertical="bottom"/>
    </xf>
    <xf borderId="0" fillId="0" fontId="1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left"/>
    </xf>
    <xf borderId="0" fillId="0" fontId="4" numFmtId="0" xfId="0" applyAlignment="1" applyFont="1">
      <alignment horizontal="center" vertical="bottom"/>
    </xf>
    <xf borderId="0" fillId="0" fontId="1" numFmtId="3" xfId="0" applyAlignment="1" applyFont="1" applyNumberFormat="1">
      <alignment horizontal="center" vertical="bottom"/>
    </xf>
    <xf borderId="0" fillId="0" fontId="4" numFmtId="0" xfId="0" applyAlignment="1" applyFont="1">
      <alignment horizontal="center" readingOrder="0" shrinkToFit="0" vertical="bottom" wrapText="1"/>
    </xf>
    <xf borderId="0" fillId="0" fontId="4" numFmtId="0" xfId="0" applyAlignment="1" applyFont="1">
      <alignment horizontal="center" readingOrder="0" vertical="bottom"/>
    </xf>
    <xf borderId="0" fillId="0" fontId="3" numFmtId="0" xfId="0" applyAlignment="1" applyFont="1">
      <alignment horizontal="center" readingOrder="0"/>
    </xf>
    <xf borderId="0" fillId="0" fontId="4" numFmtId="3" xfId="0" applyAlignment="1" applyFont="1" applyNumberFormat="1">
      <alignment shrinkToFit="0" vertical="bottom" wrapText="1"/>
    </xf>
    <xf borderId="0" fillId="0" fontId="4" numFmtId="3" xfId="0" applyAlignment="1" applyFont="1" applyNumberFormat="1">
      <alignment readingOrder="0" shrinkToFit="0" vertical="bottom" wrapText="1"/>
    </xf>
    <xf borderId="0" fillId="0" fontId="1" numFmtId="3" xfId="0" applyAlignment="1" applyFont="1" applyNumberFormat="1">
      <alignment horizontal="center" readingOrder="0" vertical="bottom"/>
    </xf>
    <xf borderId="0" fillId="0" fontId="4" numFmtId="4" xfId="0" applyAlignment="1" applyFont="1" applyNumberFormat="1">
      <alignment horizontal="center" vertical="bottom"/>
    </xf>
    <xf borderId="0" fillId="0" fontId="1" numFmtId="0" xfId="0" applyAlignment="1" applyFont="1">
      <alignment horizontal="left" vertical="bottom"/>
    </xf>
    <xf borderId="0" fillId="4" fontId="1" numFmtId="0" xfId="0" applyAlignment="1" applyFill="1" applyFont="1">
      <alignment horizontal="center" vertical="bottom"/>
    </xf>
    <xf borderId="0" fillId="4" fontId="1" numFmtId="0" xfId="0" applyAlignment="1" applyFont="1">
      <alignment horizontal="center" readingOrder="0" vertical="bottom"/>
    </xf>
    <xf borderId="0" fillId="4" fontId="4" numFmtId="3" xfId="0" applyAlignment="1" applyFont="1" applyNumberFormat="1">
      <alignment horizontal="center" vertical="bottom"/>
    </xf>
    <xf borderId="0" fillId="4" fontId="4" numFmtId="165" xfId="0" applyAlignment="1" applyFont="1" applyNumberFormat="1">
      <alignment horizontal="center" vertical="bottom"/>
    </xf>
    <xf borderId="0" fillId="0" fontId="4" numFmtId="0" xfId="0" applyAlignment="1" applyFont="1">
      <alignment horizontal="left" readingOrder="0" vertical="bottom"/>
    </xf>
    <xf borderId="0" fillId="0" fontId="2" numFmtId="0" xfId="0" applyAlignment="1" applyFont="1">
      <alignment horizontal="left" readingOrder="0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horizontal="right" vertical="bottom"/>
    </xf>
    <xf borderId="0" fillId="0" fontId="4" numFmtId="165" xfId="0" applyAlignment="1" applyFont="1" applyNumberFormat="1">
      <alignment vertical="bottom"/>
    </xf>
    <xf borderId="0" fillId="0" fontId="4" numFmtId="0" xfId="0" applyAlignment="1" applyFont="1">
      <alignment horizontal="left" shrinkToFit="0" vertical="bottom" wrapText="1"/>
    </xf>
    <xf borderId="0" fillId="0" fontId="1" numFmtId="0" xfId="0" applyAlignment="1" applyFont="1">
      <alignment horizontal="left" readingOrder="0" vertical="bottom"/>
    </xf>
    <xf borderId="0" fillId="0" fontId="4" numFmtId="3" xfId="0" applyAlignment="1" applyFont="1" applyNumberFormat="1">
      <alignment horizontal="left" readingOrder="0" vertical="bottom"/>
    </xf>
    <xf borderId="0" fillId="0" fontId="3" numFmtId="3" xfId="0" applyAlignment="1" applyFont="1" applyNumberFormat="1">
      <alignment horizontal="left"/>
    </xf>
    <xf borderId="0" fillId="5" fontId="4" numFmtId="3" xfId="0" applyAlignment="1" applyFill="1" applyFont="1" applyNumberFormat="1">
      <alignment horizontal="center" vertical="bottom"/>
    </xf>
    <xf borderId="0" fillId="5" fontId="4" numFmtId="165" xfId="0" applyAlignment="1" applyFont="1" applyNumberFormat="1">
      <alignment horizontal="center" vertical="bottom"/>
    </xf>
    <xf borderId="0" fillId="5" fontId="3" numFmtId="3" xfId="0" applyAlignment="1" applyFont="1" applyNumberFormat="1">
      <alignment horizontal="center" readingOrder="0"/>
    </xf>
    <xf borderId="0" fillId="0" fontId="3" numFmtId="165" xfId="0" applyAlignment="1" applyFont="1" applyNumberFormat="1">
      <alignment horizontal="center" readingOrder="0"/>
    </xf>
    <xf borderId="0" fillId="5" fontId="18" numFmtId="3" xfId="0" applyAlignment="1" applyFont="1" applyNumberFormat="1">
      <alignment horizontal="center" readingOrder="0"/>
    </xf>
    <xf borderId="0" fillId="0" fontId="4" numFmtId="1" xfId="0" applyAlignment="1" applyFont="1" applyNumberFormat="1">
      <alignment horizontal="center" vertical="bottom"/>
    </xf>
    <xf borderId="0" fillId="0" fontId="1" numFmtId="0" xfId="0" applyAlignment="1" applyFont="1">
      <alignment readingOrder="0" vertical="bottom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left" readingOrder="0"/>
    </xf>
    <xf borderId="0" fillId="0" fontId="4" numFmtId="3" xfId="0" applyAlignment="1" applyFont="1" applyNumberForma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33" Type="http://schemas.openxmlformats.org/officeDocument/2006/relationships/worksheet" Target="worksheets/sheet30.xml"/><Relationship Id="rId32" Type="http://schemas.openxmlformats.org/officeDocument/2006/relationships/worksheet" Target="worksheets/sheet29.xml"/><Relationship Id="rId35" Type="http://schemas.openxmlformats.org/officeDocument/2006/relationships/worksheet" Target="worksheets/sheet32.xml"/><Relationship Id="rId34" Type="http://schemas.openxmlformats.org/officeDocument/2006/relationships/worksheet" Target="worksheets/sheet31.xml"/><Relationship Id="rId37" Type="http://schemas.openxmlformats.org/officeDocument/2006/relationships/worksheet" Target="worksheets/sheet34.xml"/><Relationship Id="rId36" Type="http://schemas.openxmlformats.org/officeDocument/2006/relationships/worksheet" Target="worksheets/sheet33.xml"/><Relationship Id="rId39" Type="http://schemas.openxmlformats.org/officeDocument/2006/relationships/worksheet" Target="worksheets/sheet36.xml"/><Relationship Id="rId38" Type="http://schemas.openxmlformats.org/officeDocument/2006/relationships/worksheet" Target="worksheets/sheet35.xml"/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29" Type="http://schemas.openxmlformats.org/officeDocument/2006/relationships/worksheet" Target="worksheets/sheet26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ocs.google.com/spreadsheets/d/1pBEIKvFgNo134Nf_u1-P0TzqANEtWToVgrQ0KvcCt28/edit?gid=151403411" TargetMode="External"/><Relationship Id="rId42" Type="http://schemas.openxmlformats.org/officeDocument/2006/relationships/hyperlink" Target="https://youthrex.com/wp-content/uploads/2024/11/Data-Hub-Knowledge-of-Official-Languages-by-Ontario-Youth-Age-15-29-lang_fig.csv" TargetMode="External"/><Relationship Id="rId41" Type="http://schemas.openxmlformats.org/officeDocument/2006/relationships/hyperlink" Target="https://youthrex.com/wp-content/uploads/2024/11/lang_fig.html" TargetMode="External"/><Relationship Id="rId44" Type="http://schemas.openxmlformats.org/officeDocument/2006/relationships/hyperlink" Target="https://docs.google.com/spreadsheets/d/1pBEIKvFgNo134Nf_u1-P0TzqANEtWToVgrQ0KvcCt28/edit?gid=1404938501" TargetMode="External"/><Relationship Id="rId43" Type="http://schemas.openxmlformats.org/officeDocument/2006/relationships/hyperlink" Target="https://youthrex.com/wp-content/uploads/2024/11/Data-Hub-Knowledge-of-Official-Languages-by-Ontario-Youth-Age-15-29.xlsx" TargetMode="External"/><Relationship Id="rId46" Type="http://schemas.openxmlformats.org/officeDocument/2006/relationships/hyperlink" Target="https://youthrex.com/wp-content/uploads/2024/11/Data-Hub-Movers-by-Immigration-Status-movers_fig.csv" TargetMode="External"/><Relationship Id="rId45" Type="http://schemas.openxmlformats.org/officeDocument/2006/relationships/hyperlink" Target="https://youthrex.com/wp-content/uploads/2024/11/movers_fig.html" TargetMode="External"/><Relationship Id="rId107" Type="http://schemas.openxmlformats.org/officeDocument/2006/relationships/hyperlink" Target="https://youthrex.com/wp-content/uploads/2024/11/Data-Hub-Census-Family-Type-of-Ontario-Youth-Percentage-Breakdown.xlsx" TargetMode="External"/><Relationship Id="rId106" Type="http://schemas.openxmlformats.org/officeDocument/2006/relationships/hyperlink" Target="https://youthrex.com/wp-content/uploads/2024/11/Data-Hub-Census-Family-Type-of-Ontario-Youth-Percentage-Breakdown-cenfam_all_fig.csv" TargetMode="External"/><Relationship Id="rId105" Type="http://schemas.openxmlformats.org/officeDocument/2006/relationships/hyperlink" Target="https://youthrex.com/wp-content/uploads/2024/11/cenfam_all_fig.html" TargetMode="External"/><Relationship Id="rId104" Type="http://schemas.openxmlformats.org/officeDocument/2006/relationships/hyperlink" Target="https://docs.google.com/spreadsheets/d/1pBEIKvFgNo134Nf_u1-P0TzqANEtWToVgrQ0KvcCt28/edit?gid=55554546" TargetMode="External"/><Relationship Id="rId109" Type="http://schemas.openxmlformats.org/officeDocument/2006/relationships/hyperlink" Target="https://youthrex.com/wp-content/uploads/2024/11/lonecouple_fig.html" TargetMode="External"/><Relationship Id="rId108" Type="http://schemas.openxmlformats.org/officeDocument/2006/relationships/hyperlink" Target="https://docs.google.com/spreadsheets/d/1pBEIKvFgNo134Nf_u1-P0TzqANEtWToVgrQ0KvcCt28/edit?gid=346073526" TargetMode="External"/><Relationship Id="rId48" Type="http://schemas.openxmlformats.org/officeDocument/2006/relationships/hyperlink" Target="https://docs.google.com/spreadsheets/d/1pBEIKvFgNo134Nf_u1-P0TzqANEtWToVgrQ0KvcCt28/edit?gid=607905260" TargetMode="External"/><Relationship Id="rId47" Type="http://schemas.openxmlformats.org/officeDocument/2006/relationships/hyperlink" Target="https://youthrex.com/wp-content/uploads/2024/11/Data-Hub-Movers-by-Immigration-Status.xlsx" TargetMode="External"/><Relationship Id="rId49" Type="http://schemas.openxmlformats.org/officeDocument/2006/relationships/hyperlink" Target="https://youthrex.com/wp-content/uploads/2024/11/imm_fig.html" TargetMode="External"/><Relationship Id="rId103" Type="http://schemas.openxmlformats.org/officeDocument/2006/relationships/hyperlink" Target="https://youthrex.com/wp-content/uploads/2024/11/Data-Hub-Ontario-Youth-Legally-Married.xlsx" TargetMode="External"/><Relationship Id="rId102" Type="http://schemas.openxmlformats.org/officeDocument/2006/relationships/hyperlink" Target="https://youthrex.com/wp-content/uploads/2024/11/Data-Hub-Ontario-Youth-Legally-Married-legmar_fig.csv" TargetMode="External"/><Relationship Id="rId101" Type="http://schemas.openxmlformats.org/officeDocument/2006/relationships/hyperlink" Target="https://youthrex.com/wp-content/uploads/2024/11/legmarfig.html" TargetMode="External"/><Relationship Id="rId100" Type="http://schemas.openxmlformats.org/officeDocument/2006/relationships/hyperlink" Target="https://docs.google.com/spreadsheets/d/1pBEIKvFgNo134Nf_u1-P0TzqANEtWToVgrQ0KvcCt28/edit?gid=1097642367" TargetMode="External"/><Relationship Id="rId31" Type="http://schemas.openxmlformats.org/officeDocument/2006/relationships/hyperlink" Target="https://youthrex.com/wp-content/uploads/2024/11/durham_fig.html" TargetMode="External"/><Relationship Id="rId30" Type="http://schemas.openxmlformats.org/officeDocument/2006/relationships/hyperlink" Target="https://youthrex.com/wp-content/uploads/2024/11/to_fig.html" TargetMode="External"/><Relationship Id="rId33" Type="http://schemas.openxmlformats.org/officeDocument/2006/relationships/hyperlink" Target="https://youthrex.com/wp-content/uploads/2024/11/hamilton_fig.html" TargetMode="External"/><Relationship Id="rId32" Type="http://schemas.openxmlformats.org/officeDocument/2006/relationships/hyperlink" Target="https://youthrex.com/wp-content/uploads/2024/11/halton_fig.html" TargetMode="External"/><Relationship Id="rId35" Type="http://schemas.openxmlformats.org/officeDocument/2006/relationships/hyperlink" Target="https://youthrex.com/wp-content/uploads/2024/11/peel_fig.html" TargetMode="External"/><Relationship Id="rId34" Type="http://schemas.openxmlformats.org/officeDocument/2006/relationships/hyperlink" Target="https://youthrex.com/wp-content/uploads/2024/11/waterloo_fig.html" TargetMode="External"/><Relationship Id="rId37" Type="http://schemas.openxmlformats.org/officeDocument/2006/relationships/hyperlink" Target="https://youthrex.com/wp-content/uploads/2024/11/ottawa_fig.html" TargetMode="External"/><Relationship Id="rId36" Type="http://schemas.openxmlformats.org/officeDocument/2006/relationships/hyperlink" Target="https://youthrex.com/wp-content/uploads/2024/11/york_fig.html" TargetMode="External"/><Relationship Id="rId39" Type="http://schemas.openxmlformats.org/officeDocument/2006/relationships/hyperlink" Target="https://youthrex.com/wp-content/uploads/2024/11/Data-Hub-Visible-Minority-Youth-Breakdown-and-Change-from-2016-2021-in-8-Largest-Census-Divisions-in-Ontario.xlsx" TargetMode="External"/><Relationship Id="rId38" Type="http://schemas.openxmlformats.org/officeDocument/2006/relationships/hyperlink" Target="https://youthrex.com/wp-content/uploads/2024/11/Data-Hub-Visible-Minority-Youth-Breakdown-and-Change-from-2016-2021-in-8-Largest-Census-Divisions-in-Ontario-to_to_ottawa_fig.csv" TargetMode="External"/><Relationship Id="rId20" Type="http://schemas.openxmlformats.org/officeDocument/2006/relationships/hyperlink" Target="https://youthrex.com/wp-content/uploads/2024/11/Data-Hub-Visible-Minority-Youth-as-Proportion-of-All-Youth-in-Ontario.xlsx" TargetMode="External"/><Relationship Id="rId22" Type="http://schemas.openxmlformats.org/officeDocument/2006/relationships/hyperlink" Target="https://youthrex.com/wp-content/uploads/2024/11/vmc16_fig.html" TargetMode="External"/><Relationship Id="rId21" Type="http://schemas.openxmlformats.org/officeDocument/2006/relationships/hyperlink" Target="https://docs.google.com/spreadsheets/d/1pBEIKvFgNo134Nf_u1-P0TzqANEtWToVgrQ0KvcCt28/edit?gid=39838771" TargetMode="External"/><Relationship Id="rId24" Type="http://schemas.openxmlformats.org/officeDocument/2006/relationships/hyperlink" Target="https://youthrex.com/wp-content/uploads/2024/11/Data-Hub-Visible-Minority-Youth.xlsx" TargetMode="External"/><Relationship Id="rId23" Type="http://schemas.openxmlformats.org/officeDocument/2006/relationships/hyperlink" Target="https://youthrex.com/wp-content/uploads/2024/11/Data-Hub-Visible-Minority-Youth-vmc16_figvmc21_fig.csv" TargetMode="External"/><Relationship Id="rId129" Type="http://schemas.openxmlformats.org/officeDocument/2006/relationships/hyperlink" Target="https://youthrex.com/wp-content/uploads/2024/11/neet_fig.html" TargetMode="External"/><Relationship Id="rId128" Type="http://schemas.openxmlformats.org/officeDocument/2006/relationships/hyperlink" Target="https://docs.google.com/spreadsheets/d/1pBEIKvFgNo134Nf_u1-P0TzqANEtWToVgrQ0KvcCt28/edit?gid=1838452253" TargetMode="External"/><Relationship Id="rId127" Type="http://schemas.openxmlformats.org/officeDocument/2006/relationships/hyperlink" Target="https://youthrex.com/wp-content/uploads/2024/11/Data-Hub-worker_fig.xlsx" TargetMode="External"/><Relationship Id="rId126" Type="http://schemas.openxmlformats.org/officeDocument/2006/relationships/hyperlink" Target="https://youthrex.com/wp-content/uploads/2024/11/Data-Hub-worker_fig-worker_fig.csv" TargetMode="External"/><Relationship Id="rId26" Type="http://schemas.openxmlformats.org/officeDocument/2006/relationships/hyperlink" Target="https://youthrex.com/wp-content/uploads/2024/11/vmc21_fig.html" TargetMode="External"/><Relationship Id="rId121" Type="http://schemas.openxmlformats.org/officeDocument/2006/relationships/hyperlink" Target="https://youthrex.com/wp-content/uploads/2024/11/pob_fig.html" TargetMode="External"/><Relationship Id="rId25" Type="http://schemas.openxmlformats.org/officeDocument/2006/relationships/hyperlink" Target="https://docs.google.com/spreadsheets/d/1pBEIKvFgNo134Nf_u1-P0TzqANEtWToVgrQ0KvcCt28/edit?gid=39838771" TargetMode="External"/><Relationship Id="rId120" Type="http://schemas.openxmlformats.org/officeDocument/2006/relationships/hyperlink" Target="https://docs.google.com/spreadsheets/d/1pBEIKvFgNo134Nf_u1-P0TzqANEtWToVgrQ0KvcCt28/edit?gid=1895428074" TargetMode="External"/><Relationship Id="rId28" Type="http://schemas.openxmlformats.org/officeDocument/2006/relationships/hyperlink" Target="https://youthrex.com/wp-content/uploads/2024/11/Data-Hub-Visible-Minority-Youth.xlsx" TargetMode="External"/><Relationship Id="rId27" Type="http://schemas.openxmlformats.org/officeDocument/2006/relationships/hyperlink" Target="https://youthrex.com/wp-content/uploads/2024/11/Data-Hub-Visible-Minority-Youth-vmc16_figvmc21_fig.csv" TargetMode="External"/><Relationship Id="rId125" Type="http://schemas.openxmlformats.org/officeDocument/2006/relationships/hyperlink" Target="https://youthrex.com/wp-content/uploads/2024/11/worker_fig.html" TargetMode="External"/><Relationship Id="rId29" Type="http://schemas.openxmlformats.org/officeDocument/2006/relationships/hyperlink" Target="https://docs.google.com/spreadsheets/d/1pBEIKvFgNo134Nf_u1-P0TzqANEtWToVgrQ0KvcCt28/edit?gid=1084804272" TargetMode="External"/><Relationship Id="rId124" Type="http://schemas.openxmlformats.org/officeDocument/2006/relationships/hyperlink" Target="https://docs.google.com/spreadsheets/d/1pBEIKvFgNo134Nf_u1-P0TzqANEtWToVgrQ0KvcCt28/edit?gid=723324848" TargetMode="External"/><Relationship Id="rId123" Type="http://schemas.openxmlformats.org/officeDocument/2006/relationships/hyperlink" Target="https://youthrex.com/wp-content/uploads/2024/11/Data-Hub-pob_fig.xlsx" TargetMode="External"/><Relationship Id="rId122" Type="http://schemas.openxmlformats.org/officeDocument/2006/relationships/hyperlink" Target="https://youthrex.com/wp-content/uploads/2024/11/Data-Hub-pob_fig-pob_fig.csv" TargetMode="External"/><Relationship Id="rId95" Type="http://schemas.openxmlformats.org/officeDocument/2006/relationships/hyperlink" Target="https://youthrex.com/wp-content/uploads/2024/11/Data-Hub-Youth-with-Higher-Education-Certificate-by-Immigration-Status.xlsx" TargetMode="External"/><Relationship Id="rId94" Type="http://schemas.openxmlformats.org/officeDocument/2006/relationships/hyperlink" Target="https://youthrex.com/wp-content/uploads/2024/11/Data-Hub-Youth-with-Higher-Education-Certificate-by-Immigration-Status-immcert_fig.csv" TargetMode="External"/><Relationship Id="rId97" Type="http://schemas.openxmlformats.org/officeDocument/2006/relationships/hyperlink" Target="https://youthrex.com/wp-content/uploads/2024/11/nmfig.html" TargetMode="External"/><Relationship Id="rId96" Type="http://schemas.openxmlformats.org/officeDocument/2006/relationships/hyperlink" Target="https://docs.google.com/spreadsheets/d/1pBEIKvFgNo134Nf_u1-P0TzqANEtWToVgrQ0KvcCt28/edit?gid=1477667263" TargetMode="External"/><Relationship Id="rId11" Type="http://schemas.openxmlformats.org/officeDocument/2006/relationships/hyperlink" Target="https://youthrex.com/wp-content/uploads/2024/11/Data-Hub-Population-Change-Over-Time-by-Age-Group-pba_fig.csv" TargetMode="External"/><Relationship Id="rId99" Type="http://schemas.openxmlformats.org/officeDocument/2006/relationships/hyperlink" Target="https://youthrex.com/wp-content/uploads/2024/11/Data-Hub-Ontario-Youth-Single-and-Never-Married.xlsx" TargetMode="External"/><Relationship Id="rId10" Type="http://schemas.openxmlformats.org/officeDocument/2006/relationships/hyperlink" Target="https://youthrex.com/wp-content/uploads/2024/11/pba_fig.html" TargetMode="External"/><Relationship Id="rId98" Type="http://schemas.openxmlformats.org/officeDocument/2006/relationships/hyperlink" Target="https://youthrex.com/wp-content/uploads/2024/11/Data-Hub-Ontario-Youth-Single-and-Never-Married-nm_fig.csv" TargetMode="External"/><Relationship Id="rId13" Type="http://schemas.openxmlformats.org/officeDocument/2006/relationships/hyperlink" Target="https://docs.google.com/spreadsheets/d/1pBEIKvFgNo134Nf_u1-P0TzqANEtWToVgrQ0KvcCt28/edit?gid=75191717" TargetMode="External"/><Relationship Id="rId12" Type="http://schemas.openxmlformats.org/officeDocument/2006/relationships/hyperlink" Target="https://youthrex.com/wp-content/uploads/2024/11/Data-Hub-Population-Change-Over-Time-by-Age-Group.xlsx" TargetMode="External"/><Relationship Id="rId91" Type="http://schemas.openxmlformats.org/officeDocument/2006/relationships/hyperlink" Target="https://youthrex.com/wp-content/uploads/2024/11/Data-Hub-Ontario-Youth-with-Apprenticeship_Trades-Certificate-Age-15-29.xlsx" TargetMode="External"/><Relationship Id="rId90" Type="http://schemas.openxmlformats.org/officeDocument/2006/relationships/hyperlink" Target="https://youthrex.com/wp-content/uploads/2024/11/Data-Hub-Ontario-Youth-with-Apprenticeship_Trades-Certificate-Age-15-29-trades_fig.csv" TargetMode="External"/><Relationship Id="rId93" Type="http://schemas.openxmlformats.org/officeDocument/2006/relationships/hyperlink" Target="https://youthrex.com/wp-content/uploads/2024/11/immcert_fig.html" TargetMode="External"/><Relationship Id="rId92" Type="http://schemas.openxmlformats.org/officeDocument/2006/relationships/hyperlink" Target="https://docs.google.com/spreadsheets/d/1pBEIKvFgNo134Nf_u1-P0TzqANEtWToVgrQ0KvcCt28/edit?gid=1871605558" TargetMode="External"/><Relationship Id="rId118" Type="http://schemas.openxmlformats.org/officeDocument/2006/relationships/hyperlink" Target="https://youthrex.com/wp-content/uploads/2024/11/Data-Hub-hbyimm_fig-hbyimm_fig.csv" TargetMode="External"/><Relationship Id="rId117" Type="http://schemas.openxmlformats.org/officeDocument/2006/relationships/hyperlink" Target="https://youthrex.com/wp-content/uploads/2024/11/hbyimm_fig.html" TargetMode="External"/><Relationship Id="rId116" Type="http://schemas.openxmlformats.org/officeDocument/2006/relationships/hyperlink" Target="https://docs.google.com/spreadsheets/d/1pBEIKvFgNo134Nf_u1-P0TzqANEtWToVgrQ0KvcCt28/edit?gid=1648375012" TargetMode="External"/><Relationship Id="rId115" Type="http://schemas.openxmlformats.org/officeDocument/2006/relationships/hyperlink" Target="https://youthrex.com/wp-content/uploads/2024/11/Data-Hub-Ontario-Youth-Housing-Tenure.xlsx" TargetMode="External"/><Relationship Id="rId119" Type="http://schemas.openxmlformats.org/officeDocument/2006/relationships/hyperlink" Target="https://youthrex.com/wp-content/uploads/2024/11/Data-Hub-hbyimm_fig.xlsx" TargetMode="External"/><Relationship Id="rId15" Type="http://schemas.openxmlformats.org/officeDocument/2006/relationships/hyperlink" Target="https://youthrex.com/wp-content/uploads/2024/11/Data-Hub-Ontario-Youth-Age-15-29-by-Gender-abg_fig.csv" TargetMode="External"/><Relationship Id="rId110" Type="http://schemas.openxmlformats.org/officeDocument/2006/relationships/hyperlink" Target="https://youthrex.com/wp-content/uploads/2024/11/Data-Hub-Parents-of-Children-in-Lone-Parent-and-Couple-Families-lonecouple_fig.csv" TargetMode="External"/><Relationship Id="rId14" Type="http://schemas.openxmlformats.org/officeDocument/2006/relationships/hyperlink" Target="https://youthrex.com/wp-content/uploads/2024/11/abg_fig.html" TargetMode="External"/><Relationship Id="rId17" Type="http://schemas.openxmlformats.org/officeDocument/2006/relationships/hyperlink" Target="https://docs.google.com/spreadsheets/d/1pBEIKvFgNo134Nf_u1-P0TzqANEtWToVgrQ0KvcCt28/edit?gid=1823496376" TargetMode="External"/><Relationship Id="rId16" Type="http://schemas.openxmlformats.org/officeDocument/2006/relationships/hyperlink" Target="https://youthrex.com/wp-content/uploads/2024/11/Data-Hub-Ontario-Youth-Age-15-29-by-Gender.xlsx" TargetMode="External"/><Relationship Id="rId19" Type="http://schemas.openxmlformats.org/officeDocument/2006/relationships/hyperlink" Target="https://youthrex.com/wp-content/uploads/2024/11/Data-Hub-Visible-Minority-Youth-as-Proportion-of-All-Youth-in-Ontario-vm100_fig.csv" TargetMode="External"/><Relationship Id="rId114" Type="http://schemas.openxmlformats.org/officeDocument/2006/relationships/hyperlink" Target="https://youthrex.com/wp-content/uploads/2024/11/Data-Hub-Ontario-Youth-Housing-Tenure-housing_fig.csv" TargetMode="External"/><Relationship Id="rId18" Type="http://schemas.openxmlformats.org/officeDocument/2006/relationships/hyperlink" Target="https://youthrex.com/wp-content/uploads/2024/11/vm100_fig.html" TargetMode="External"/><Relationship Id="rId113" Type="http://schemas.openxmlformats.org/officeDocument/2006/relationships/hyperlink" Target="https://youthrex.com/wp-content/uploads/2024/11/housing_fig.html" TargetMode="External"/><Relationship Id="rId112" Type="http://schemas.openxmlformats.org/officeDocument/2006/relationships/hyperlink" Target="https://docs.google.com/spreadsheets/d/1pBEIKvFgNo134Nf_u1-P0TzqANEtWToVgrQ0KvcCt28/edit?gid=1944616903" TargetMode="External"/><Relationship Id="rId111" Type="http://schemas.openxmlformats.org/officeDocument/2006/relationships/hyperlink" Target="https://youthrex.com/wp-content/uploads/2024/11/Data-Hub-Parents-of-Children-in-Lone-Parent-and-Couple-Families.xlsx" TargetMode="External"/><Relationship Id="rId84" Type="http://schemas.openxmlformats.org/officeDocument/2006/relationships/hyperlink" Target="https://docs.google.com/spreadsheets/d/1pBEIKvFgNo134Nf_u1-P0TzqANEtWToVgrQ0KvcCt28/edit?gid=1496746039" TargetMode="External"/><Relationship Id="rId83" Type="http://schemas.openxmlformats.org/officeDocument/2006/relationships/hyperlink" Target="https://youthrex.com/wp-content/uploads/2024/11/Data-Hub-Youth-with-a-Certificate-Degree-or-Diploma-by-Age.xlsx" TargetMode="External"/><Relationship Id="rId86" Type="http://schemas.openxmlformats.org/officeDocument/2006/relationships/hyperlink" Target="https://youthrex.com/wp-content/uploads/2024/11/Data-Hub-Percent-of-Ontario-Youth-with-University-Certificate-Diploma-or-Degree-Age-25-29-uni_fig.csv" TargetMode="External"/><Relationship Id="rId85" Type="http://schemas.openxmlformats.org/officeDocument/2006/relationships/hyperlink" Target="https://youthrex.com/wp-content/uploads/2024/11/uni_fig.html" TargetMode="External"/><Relationship Id="rId88" Type="http://schemas.openxmlformats.org/officeDocument/2006/relationships/hyperlink" Target="https://docs.google.com/spreadsheets/d/1pBEIKvFgNo134Nf_u1-P0TzqANEtWToVgrQ0KvcCt28/edit?gid=1368656195" TargetMode="External"/><Relationship Id="rId150" Type="http://schemas.openxmlformats.org/officeDocument/2006/relationships/hyperlink" Target="https://youthrex.com/wp-content/uploads/2024/11/both_fig.html" TargetMode="External"/><Relationship Id="rId87" Type="http://schemas.openxmlformats.org/officeDocument/2006/relationships/hyperlink" Target="https://youthrex.com/wp-content/uploads/2024/11/Data-Hub-Percent-of-Ontario-Youth-with-University-Certificate-Diploma-or-Degree-Age-25-29.xlsx" TargetMode="External"/><Relationship Id="rId89" Type="http://schemas.openxmlformats.org/officeDocument/2006/relationships/hyperlink" Target="https://youthrex.com/wp-content/uploads/2024/11/trades_fig.html" TargetMode="External"/><Relationship Id="rId80" Type="http://schemas.openxmlformats.org/officeDocument/2006/relationships/hyperlink" Target="https://docs.google.com/spreadsheets/d/1pBEIKvFgNo134Nf_u1-P0TzqANEtWToVgrQ0KvcCt28/edit?gid=1320797621" TargetMode="External"/><Relationship Id="rId82" Type="http://schemas.openxmlformats.org/officeDocument/2006/relationships/hyperlink" Target="https://youthrex.com/wp-content/uploads/2024/11/Data-Hub-Youth-with-a-Certificate-Degree-or-Diploma-by-Age-yncert_fig.csv" TargetMode="External"/><Relationship Id="rId81" Type="http://schemas.openxmlformats.org/officeDocument/2006/relationships/hyperlink" Target="https://youthrex.com/wp-content/uploads/2024/11/yncert_fig.html" TargetMode="External"/><Relationship Id="rId1" Type="http://schemas.openxmlformats.org/officeDocument/2006/relationships/hyperlink" Target="https://docs.google.com/spreadsheets/d/1pBEIKvFgNo134Nf_u1-P0TzqANEtWToVgrQ0KvcCt28/edit?gid=133509931" TargetMode="External"/><Relationship Id="rId2" Type="http://schemas.openxmlformats.org/officeDocument/2006/relationships/hyperlink" Target="https://youthrex.com/wp-content/uploads/2024/11/boc_fig.html" TargetMode="External"/><Relationship Id="rId3" Type="http://schemas.openxmlformats.org/officeDocument/2006/relationships/hyperlink" Target="https://youthrex.com/wp-content/uploads/2024/11/Data-Hub-Percentage-of-Ontario-Youth-Born-Outside-Canada-boc_fig.csv" TargetMode="External"/><Relationship Id="rId149" Type="http://schemas.openxmlformats.org/officeDocument/2006/relationships/hyperlink" Target="https://youthrex.com/wp-content/uploads/2024/11/fr_fig.html" TargetMode="External"/><Relationship Id="rId4" Type="http://schemas.openxmlformats.org/officeDocument/2006/relationships/hyperlink" Target="https://youthrex.com/wp-content/uploads/2024/11/Data-Hub-Percentage-of-Ontario-Youth-Born-Outside-Canada.xlsx" TargetMode="External"/><Relationship Id="rId148" Type="http://schemas.openxmlformats.org/officeDocument/2006/relationships/hyperlink" Target="https://youthrex.com/wp-content/uploads/2024/11/eng_fig.html" TargetMode="External"/><Relationship Id="rId9" Type="http://schemas.openxmlformats.org/officeDocument/2006/relationships/hyperlink" Target="https://docs.google.com/spreadsheets/d/1pBEIKvFgNo134Nf_u1-P0TzqANEtWToVgrQ0KvcCt28/edit?gid=2077019492" TargetMode="External"/><Relationship Id="rId143" Type="http://schemas.openxmlformats.org/officeDocument/2006/relationships/hyperlink" Target="https://youthrex.com/wp-content/uploads/2024/11/Data-Hub-nevmarimm_fig.xlsx" TargetMode="External"/><Relationship Id="rId142" Type="http://schemas.openxmlformats.org/officeDocument/2006/relationships/hyperlink" Target="https://youthrex.com/wp-content/uploads/2024/11/Data-Hub-nevmarimm_fig-nevmarimm_fig.csv" TargetMode="External"/><Relationship Id="rId141" Type="http://schemas.openxmlformats.org/officeDocument/2006/relationships/hyperlink" Target="https://youthrex.com/wp-content/uploads/2024/11/nevmarimm_fig.html" TargetMode="External"/><Relationship Id="rId140" Type="http://schemas.openxmlformats.org/officeDocument/2006/relationships/hyperlink" Target="https://docs.google.com/spreadsheets/d/1pBEIKvFgNo134Nf_u1-P0TzqANEtWToVgrQ0KvcCt28/edit?gid=1503100392" TargetMode="External"/><Relationship Id="rId5" Type="http://schemas.openxmlformats.org/officeDocument/2006/relationships/hyperlink" Target="https://docs.google.com/spreadsheets/d/1pBEIKvFgNo134Nf_u1-P0TzqANEtWToVgrQ0KvcCt28/edit?gid=112520541" TargetMode="External"/><Relationship Id="rId147" Type="http://schemas.openxmlformats.org/officeDocument/2006/relationships/hyperlink" Target="https://youthrex.com/wp-content/uploads/2024/11/Data-Hub-unref_fig.xlsx" TargetMode="External"/><Relationship Id="rId6" Type="http://schemas.openxmlformats.org/officeDocument/2006/relationships/hyperlink" Target="https://youthrex.com/wp-content/uploads/2024/11/boc_fig.html" TargetMode="External"/><Relationship Id="rId146" Type="http://schemas.openxmlformats.org/officeDocument/2006/relationships/hyperlink" Target="https://youthrex.com/wp-content/uploads/2024/11/Data-Hub-unref_fig-unref_fig.csv" TargetMode="External"/><Relationship Id="rId7" Type="http://schemas.openxmlformats.org/officeDocument/2006/relationships/hyperlink" Target="https://youthrex.com/wp-content/uploads/2024/11/Data-Hub-Youth-as-a-Proportion-of-the-Overall-Population-of-Canada-and-Ontario-co_fig.csv" TargetMode="External"/><Relationship Id="rId145" Type="http://schemas.openxmlformats.org/officeDocument/2006/relationships/hyperlink" Target="https://youthrex.com/wp-content/uploads/2024/11/unref_fig.html" TargetMode="External"/><Relationship Id="rId8" Type="http://schemas.openxmlformats.org/officeDocument/2006/relationships/hyperlink" Target="https://youthrex.com/wp-content/uploads/2024/11/Data-Hub-Youth-as-a-Proportion-of-the-Overall-Population-of-Canada-and-Ontario.xlsx" TargetMode="External"/><Relationship Id="rId144" Type="http://schemas.openxmlformats.org/officeDocument/2006/relationships/hyperlink" Target="https://docs.google.com/spreadsheets/d/1pBEIKvFgNo134Nf_u1-P0TzqANEtWToVgrQ0KvcCt28/edit?gid=1202336192" TargetMode="External"/><Relationship Id="rId73" Type="http://schemas.openxmlformats.org/officeDocument/2006/relationships/hyperlink" Target="https://youthrex.com/wp-content/uploads/2024/11/schoolper_fig.html" TargetMode="External"/><Relationship Id="rId72" Type="http://schemas.openxmlformats.org/officeDocument/2006/relationships/hyperlink" Target="https://docs.google.com/spreadsheets/d/1pBEIKvFgNo134Nf_u1-P0TzqANEtWToVgrQ0KvcCt28/edit?gid=1631688906" TargetMode="External"/><Relationship Id="rId75" Type="http://schemas.openxmlformats.org/officeDocument/2006/relationships/hyperlink" Target="https://youthrex.com/wp-content/uploads/2024/11/Data-Hub-School-Attendace-of-Ontario-Youth-Percentage.xlsx" TargetMode="External"/><Relationship Id="rId74" Type="http://schemas.openxmlformats.org/officeDocument/2006/relationships/hyperlink" Target="https://youthrex.com/wp-content/uploads/2024/11/Data-Hub-School-Attendace-of-Ontario-Youth-Percentage-schoolper_fig.csv" TargetMode="External"/><Relationship Id="rId77" Type="http://schemas.openxmlformats.org/officeDocument/2006/relationships/hyperlink" Target="https://youthrex.com/wp-content/uploads/2024/11/si_fig.html" TargetMode="External"/><Relationship Id="rId76" Type="http://schemas.openxmlformats.org/officeDocument/2006/relationships/hyperlink" Target="https://docs.google.com/spreadsheets/d/1pBEIKvFgNo134Nf_u1-P0TzqANEtWToVgrQ0KvcCt28/edit?gid=2070150721" TargetMode="External"/><Relationship Id="rId79" Type="http://schemas.openxmlformats.org/officeDocument/2006/relationships/hyperlink" Target="https://youthrex.com/wp-content/uploads/2024/11/Data-Hub-School-Attendance-by-Immigration-Status.xlsx" TargetMode="External"/><Relationship Id="rId78" Type="http://schemas.openxmlformats.org/officeDocument/2006/relationships/hyperlink" Target="https://youthrex.com/wp-content/uploads/2024/11/Data-Hub-School-Attendance-by-Immigration-Status-si_fig.csv" TargetMode="External"/><Relationship Id="rId71" Type="http://schemas.openxmlformats.org/officeDocument/2006/relationships/hyperlink" Target="https://youthrex.com/wp-content/uploads/2024/11/Data-Hub-School-Attendance-of-Ontario-Youth.xlsx" TargetMode="External"/><Relationship Id="rId70" Type="http://schemas.openxmlformats.org/officeDocument/2006/relationships/hyperlink" Target="https://youthrex.com/wp-content/uploads/2024/11/Data-Hub-School-Attendance-of-Ontario-Youth-school_fig.csv" TargetMode="External"/><Relationship Id="rId139" Type="http://schemas.openxmlformats.org/officeDocument/2006/relationships/hyperlink" Target="https://youthrex.com/wp-content/uploads/2024/11/Data-Hub-Immigration-Status-of-Ontario-Youth-by-Age-group-2021.xlsx" TargetMode="External"/><Relationship Id="rId138" Type="http://schemas.openxmlformats.org/officeDocument/2006/relationships/hyperlink" Target="https://youthrex.com/wp-content/uploads/2024/11/Data-Hub-Immigration-Status-of-Ontario-Youth-by-Age-group-2021-imm2_fig.csv" TargetMode="External"/><Relationship Id="rId137" Type="http://schemas.openxmlformats.org/officeDocument/2006/relationships/hyperlink" Target="https://youthrex.com/wp-content/uploads/2024/11/imm2_fig.html" TargetMode="External"/><Relationship Id="rId132" Type="http://schemas.openxmlformats.org/officeDocument/2006/relationships/hyperlink" Target="https://docs.google.com/spreadsheets/d/1pBEIKvFgNo134Nf_u1-P0TzqANEtWToVgrQ0KvcCt28/edit?gid=1451513417" TargetMode="External"/><Relationship Id="rId131" Type="http://schemas.openxmlformats.org/officeDocument/2006/relationships/hyperlink" Target="https://youthrex.com/wp-content/uploads/2024/11/Data-Hub-neet_fig.xlsx" TargetMode="External"/><Relationship Id="rId130" Type="http://schemas.openxmlformats.org/officeDocument/2006/relationships/hyperlink" Target="https://youthrex.com/wp-content/uploads/2024/11/Data-Hub-neet_fig-neet_fig.csv" TargetMode="External"/><Relationship Id="rId136" Type="http://schemas.openxmlformats.org/officeDocument/2006/relationships/hyperlink" Target="https://docs.google.com/spreadsheets/d/1pBEIKvFgNo134Nf_u1-P0TzqANEtWToVgrQ0KvcCt28/edit?gid=705892539" TargetMode="External"/><Relationship Id="rId135" Type="http://schemas.openxmlformats.org/officeDocument/2006/relationships/hyperlink" Target="https://youthrex.com/wp-content/uploads/2024/11/Data-Hub-vmb_fig.xlsx" TargetMode="External"/><Relationship Id="rId134" Type="http://schemas.openxmlformats.org/officeDocument/2006/relationships/hyperlink" Target="https://youthrex.com/wp-content/uploads/2024/11/Data-Hub-vmb_fig-vmb_fig.csv" TargetMode="External"/><Relationship Id="rId133" Type="http://schemas.openxmlformats.org/officeDocument/2006/relationships/hyperlink" Target="https://youthrex.com/wp-content/uploads/2024/11/vmb_fig.html" TargetMode="External"/><Relationship Id="rId62" Type="http://schemas.openxmlformats.org/officeDocument/2006/relationships/hyperlink" Target="https://youthrex.com/wp-content/uploads/2024/11/Data-Hub-Unemployment-Rate-of-Ontario-Youth-by-Age-ur_fig.csv" TargetMode="External"/><Relationship Id="rId61" Type="http://schemas.openxmlformats.org/officeDocument/2006/relationships/hyperlink" Target="https://youthrex.com/wp-content/uploads/2024/11/ur_fig.html" TargetMode="External"/><Relationship Id="rId64" Type="http://schemas.openxmlformats.org/officeDocument/2006/relationships/hyperlink" Target="https://docs.google.com/spreadsheets/d/1pBEIKvFgNo134Nf_u1-P0TzqANEtWToVgrQ0KvcCt28/edit?gid=1247182419" TargetMode="External"/><Relationship Id="rId63" Type="http://schemas.openxmlformats.org/officeDocument/2006/relationships/hyperlink" Target="https://youthrex.com/wp-content/uploads/2024/11/Data-Hub-Unemployment-Rate-of-Ontario-Youth-by-Age.xlsx" TargetMode="External"/><Relationship Id="rId66" Type="http://schemas.openxmlformats.org/officeDocument/2006/relationships/hyperlink" Target="https://youthrex.com/wp-content/uploads/2024/11/Data-Hub-Self-Employment-Rate-of-Ontario-Youth-in-the-Labour-Force-se_fig.csv" TargetMode="External"/><Relationship Id="rId65" Type="http://schemas.openxmlformats.org/officeDocument/2006/relationships/hyperlink" Target="https://youthrex.com/wp-content/uploads/2024/11/se_fig.html" TargetMode="External"/><Relationship Id="rId68" Type="http://schemas.openxmlformats.org/officeDocument/2006/relationships/hyperlink" Target="https://docs.google.com/spreadsheets/d/1pBEIKvFgNo134Nf_u1-P0TzqANEtWToVgrQ0KvcCt28/edit?gid=826714070" TargetMode="External"/><Relationship Id="rId67" Type="http://schemas.openxmlformats.org/officeDocument/2006/relationships/hyperlink" Target="https://youthrex.com/wp-content/uploads/2024/11/Data-Hub-Self-Employment-Rate-of-Ontario-Youth-in-the-Labour-Force.xlsx" TargetMode="External"/><Relationship Id="rId60" Type="http://schemas.openxmlformats.org/officeDocument/2006/relationships/hyperlink" Target="https://docs.google.com/spreadsheets/d/1pBEIKvFgNo134Nf_u1-P0TzqANEtWToVgrQ0KvcCt28/edit?gid=1080175073" TargetMode="External"/><Relationship Id="rId69" Type="http://schemas.openxmlformats.org/officeDocument/2006/relationships/hyperlink" Target="https://youthrex.com/wp-content/uploads/2024/11/school_fig.html" TargetMode="External"/><Relationship Id="rId51" Type="http://schemas.openxmlformats.org/officeDocument/2006/relationships/hyperlink" Target="https://youthrex.com/wp-content/uploads/2024/11/Data-Hub-Immigration-Status-of-Ontario-Youth.xlsx" TargetMode="External"/><Relationship Id="rId50" Type="http://schemas.openxmlformats.org/officeDocument/2006/relationships/hyperlink" Target="https://youthrex.com/wp-content/uploads/2024/11/Data-Hub-Immigration-Status-of-Ontario-Youth-imm_fig.csv" TargetMode="External"/><Relationship Id="rId53" Type="http://schemas.openxmlformats.org/officeDocument/2006/relationships/hyperlink" Target="https://youthrex.com/wp-content/uploads/2024/11/lico_fig.html" TargetMode="External"/><Relationship Id="rId52" Type="http://schemas.openxmlformats.org/officeDocument/2006/relationships/hyperlink" Target="https://docs.google.com/spreadsheets/d/1pBEIKvFgNo134Nf_u1-P0TzqANEtWToVgrQ0KvcCt28/edit?gid=1745877958" TargetMode="External"/><Relationship Id="rId55" Type="http://schemas.openxmlformats.org/officeDocument/2006/relationships/hyperlink" Target="https://youthrex.com/wp-content/uploads/2024/11/Data-Hub-Low-Income-LICO-After-Tax-Status-of-Ontario-Youth-15-19.xlsx" TargetMode="External"/><Relationship Id="rId54" Type="http://schemas.openxmlformats.org/officeDocument/2006/relationships/hyperlink" Target="https://youthrex.com/wp-content/uploads/2024/11/Data-Hub-Low-Income-LICO-After-Tax-Status-of-Ontario-Youth-15-19-lico_fig.csv" TargetMode="External"/><Relationship Id="rId57" Type="http://schemas.openxmlformats.org/officeDocument/2006/relationships/hyperlink" Target="https://youthrex.com/wp-content/uploads/2024/11/emp_fig.html" TargetMode="External"/><Relationship Id="rId56" Type="http://schemas.openxmlformats.org/officeDocument/2006/relationships/hyperlink" Target="https://docs.google.com/spreadsheets/d/1pBEIKvFgNo134Nf_u1-P0TzqANEtWToVgrQ0KvcCt28/edit?gid=413108161" TargetMode="External"/><Relationship Id="rId59" Type="http://schemas.openxmlformats.org/officeDocument/2006/relationships/hyperlink" Target="https://youthrex.com/wp-content/uploads/2024/11/Data-Hub-Employment-Status-of-Ontario-Youth-Aged-15-19-in-the-Labour-Force.xlsx" TargetMode="External"/><Relationship Id="rId154" Type="http://schemas.openxmlformats.org/officeDocument/2006/relationships/hyperlink" Target="https://youthrex.com/wp-content/uploads/2024/11/Data-Hub-Non-permanent-Residents-as-Percentage-of-Population-in-Ontario-by-Age-Group.xlsx" TargetMode="External"/><Relationship Id="rId58" Type="http://schemas.openxmlformats.org/officeDocument/2006/relationships/hyperlink" Target="https://youthrex.com/wp-content/uploads/2024/11/Data-Hub-Employment-Status-of-Ontario-Youth-Aged-15-19-in-the-Labour-Force-emp_fig.csv" TargetMode="External"/><Relationship Id="rId153" Type="http://schemas.openxmlformats.org/officeDocument/2006/relationships/hyperlink" Target="https://youthrex.com/wp-content/uploads/2024/11/Data-Hub-Non-permanent-Residents-as-Percentage-of-Population-in-Ontario-by-Age-Group-npr_fig.csv" TargetMode="External"/><Relationship Id="rId152" Type="http://schemas.openxmlformats.org/officeDocument/2006/relationships/hyperlink" Target="https://youthrex.com/wp-content/uploads/2024/11/npr_fig.html" TargetMode="External"/><Relationship Id="rId151" Type="http://schemas.openxmlformats.org/officeDocument/2006/relationships/hyperlink" Target="https://youthrex.com/wp-content/uploads/2024/11/neither_fig.html" TargetMode="External"/><Relationship Id="rId158" Type="http://schemas.openxmlformats.org/officeDocument/2006/relationships/drawing" Target="../drawings/drawing1.xml"/><Relationship Id="rId157" Type="http://schemas.openxmlformats.org/officeDocument/2006/relationships/hyperlink" Target="https://youthrex.com/wp-content/uploads/2024/11/Data-Hub-Refugees-as-Percentage-of-Population-in-Ontario-by-Age-Group.xlsx" TargetMode="External"/><Relationship Id="rId156" Type="http://schemas.openxmlformats.org/officeDocument/2006/relationships/hyperlink" Target="https://youthrex.com/wp-content/uploads/2024/11/Data-Hub-Refugees-as-Percentage-of-Population-in-Ontario-by-Age-Group-ref_fig.csv" TargetMode="External"/><Relationship Id="rId155" Type="http://schemas.openxmlformats.org/officeDocument/2006/relationships/hyperlink" Target="https://youthrex.com/wp-content/uploads/2024/11/ref_fig.html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www150.statcan.gc.ca/t1/tbl1/en/tv.action?pid=3710019601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5.13"/>
    <col customWidth="1" min="2" max="2" width="37.0"/>
    <col customWidth="1" min="3" max="3" width="40.5"/>
    <col customWidth="1" hidden="1" min="4" max="4" width="20.75"/>
    <col hidden="1" min="5" max="5" width="12.63"/>
    <col customWidth="1" min="6" max="6" width="32.0"/>
    <col customWidth="1" min="7" max="7" width="31.0"/>
    <col customWidth="1" min="8" max="8" width="35.5"/>
    <col customWidth="1" min="9" max="9" width="33.88"/>
  </cols>
  <sheetData>
    <row r="1">
      <c r="A1" s="1"/>
      <c r="B1" s="1" t="s">
        <v>0</v>
      </c>
      <c r="C1" s="1" t="s">
        <v>1</v>
      </c>
      <c r="D1" s="2" t="s">
        <v>2</v>
      </c>
      <c r="E1" s="3" t="s">
        <v>3</v>
      </c>
      <c r="F1" s="2" t="s">
        <v>4</v>
      </c>
      <c r="G1" s="4" t="s">
        <v>5</v>
      </c>
      <c r="H1" s="5" t="s">
        <v>6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>
      <c r="A2" s="7" t="s">
        <v>7</v>
      </c>
      <c r="B2" s="7" t="s">
        <v>8</v>
      </c>
      <c r="C2" s="8" t="s">
        <v>9</v>
      </c>
      <c r="D2" s="3" t="s">
        <v>10</v>
      </c>
      <c r="E2" s="3" t="s">
        <v>11</v>
      </c>
      <c r="F2" s="9" t="s">
        <v>12</v>
      </c>
      <c r="G2" s="10" t="s">
        <v>13</v>
      </c>
      <c r="H2" s="10" t="s">
        <v>14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>
      <c r="A3" s="7" t="s">
        <v>15</v>
      </c>
      <c r="B3" s="7" t="s">
        <v>16</v>
      </c>
      <c r="C3" s="8" t="s">
        <v>9</v>
      </c>
      <c r="D3" s="3" t="s">
        <v>17</v>
      </c>
      <c r="E3" s="3" t="s">
        <v>11</v>
      </c>
      <c r="F3" s="9" t="s">
        <v>18</v>
      </c>
      <c r="G3" s="10" t="s">
        <v>19</v>
      </c>
      <c r="H3" s="10" t="s">
        <v>20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>
      <c r="A4" s="7" t="s">
        <v>21</v>
      </c>
      <c r="B4" s="7" t="s">
        <v>22</v>
      </c>
      <c r="C4" s="8" t="s">
        <v>9</v>
      </c>
      <c r="D4" s="3" t="s">
        <v>10</v>
      </c>
      <c r="E4" s="3" t="s">
        <v>11</v>
      </c>
      <c r="F4" s="9" t="s">
        <v>23</v>
      </c>
      <c r="G4" s="10" t="s">
        <v>24</v>
      </c>
      <c r="H4" s="10" t="s">
        <v>25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>
      <c r="A5" s="7" t="s">
        <v>26</v>
      </c>
      <c r="B5" s="11" t="s">
        <v>27</v>
      </c>
      <c r="C5" s="8" t="s">
        <v>9</v>
      </c>
      <c r="D5" s="3" t="s">
        <v>28</v>
      </c>
      <c r="E5" s="3" t="s">
        <v>11</v>
      </c>
      <c r="F5" s="9" t="s">
        <v>29</v>
      </c>
      <c r="G5" s="10" t="s">
        <v>30</v>
      </c>
      <c r="H5" s="10" t="s">
        <v>31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>
      <c r="A6" s="7" t="s">
        <v>32</v>
      </c>
      <c r="B6" s="7" t="s">
        <v>33</v>
      </c>
      <c r="C6" s="8" t="s">
        <v>9</v>
      </c>
      <c r="D6" s="3" t="s">
        <v>28</v>
      </c>
      <c r="E6" s="3" t="s">
        <v>11</v>
      </c>
      <c r="F6" s="9" t="s">
        <v>34</v>
      </c>
      <c r="G6" s="10" t="s">
        <v>35</v>
      </c>
      <c r="H6" s="10" t="s">
        <v>36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>
      <c r="A7" s="7" t="s">
        <v>37</v>
      </c>
      <c r="B7" s="7" t="s">
        <v>38</v>
      </c>
      <c r="C7" s="8" t="s">
        <v>9</v>
      </c>
      <c r="D7" s="3" t="s">
        <v>28</v>
      </c>
      <c r="E7" s="3" t="s">
        <v>11</v>
      </c>
      <c r="F7" s="9" t="s">
        <v>39</v>
      </c>
      <c r="G7" s="10" t="s">
        <v>40</v>
      </c>
      <c r="H7" s="10" t="s">
        <v>41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>
      <c r="A8" s="7" t="s">
        <v>42</v>
      </c>
      <c r="B8" s="7" t="s">
        <v>43</v>
      </c>
      <c r="C8" s="8" t="s">
        <v>9</v>
      </c>
      <c r="D8" s="3" t="s">
        <v>28</v>
      </c>
      <c r="E8" s="3" t="s">
        <v>11</v>
      </c>
      <c r="F8" s="9" t="s">
        <v>44</v>
      </c>
      <c r="G8" s="10" t="s">
        <v>40</v>
      </c>
      <c r="H8" s="10" t="s">
        <v>41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>
      <c r="A9" s="7" t="s">
        <v>45</v>
      </c>
      <c r="B9" s="7" t="s">
        <v>46</v>
      </c>
      <c r="C9" s="12" t="s">
        <v>47</v>
      </c>
      <c r="D9" s="3" t="s">
        <v>28</v>
      </c>
      <c r="E9" s="3" t="s">
        <v>11</v>
      </c>
      <c r="F9" s="9" t="s">
        <v>48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>
      <c r="A10" s="7" t="s">
        <v>49</v>
      </c>
      <c r="D10" s="3" t="s">
        <v>28</v>
      </c>
      <c r="E10" s="3" t="s">
        <v>11</v>
      </c>
      <c r="F10" s="9" t="s">
        <v>50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>
      <c r="A11" s="7" t="s">
        <v>51</v>
      </c>
      <c r="D11" s="3" t="s">
        <v>28</v>
      </c>
      <c r="E11" s="3" t="s">
        <v>11</v>
      </c>
      <c r="F11" s="9" t="s">
        <v>52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>
      <c r="A12" s="7" t="s">
        <v>53</v>
      </c>
      <c r="D12" s="3" t="s">
        <v>28</v>
      </c>
      <c r="E12" s="3" t="s">
        <v>11</v>
      </c>
      <c r="F12" s="9" t="s">
        <v>54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>
      <c r="A13" s="7" t="s">
        <v>55</v>
      </c>
      <c r="D13" s="3" t="s">
        <v>28</v>
      </c>
      <c r="E13" s="3" t="s">
        <v>11</v>
      </c>
      <c r="F13" s="9" t="s">
        <v>56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>
      <c r="A14" s="7" t="s">
        <v>57</v>
      </c>
      <c r="D14" s="3" t="s">
        <v>28</v>
      </c>
      <c r="E14" s="3" t="s">
        <v>11</v>
      </c>
      <c r="F14" s="9" t="s">
        <v>58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>
      <c r="A15" s="7" t="s">
        <v>59</v>
      </c>
      <c r="D15" s="3" t="s">
        <v>28</v>
      </c>
      <c r="E15" s="3" t="s">
        <v>11</v>
      </c>
      <c r="F15" s="9" t="s">
        <v>60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>
      <c r="A16" s="7" t="s">
        <v>61</v>
      </c>
      <c r="D16" s="3" t="s">
        <v>28</v>
      </c>
      <c r="E16" s="3" t="s">
        <v>11</v>
      </c>
      <c r="F16" s="9" t="s">
        <v>62</v>
      </c>
      <c r="G16" s="10" t="s">
        <v>63</v>
      </c>
      <c r="H16" s="10" t="s">
        <v>64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>
      <c r="A17" s="7" t="s">
        <v>65</v>
      </c>
      <c r="B17" s="7" t="s">
        <v>66</v>
      </c>
      <c r="C17" s="8" t="s">
        <v>9</v>
      </c>
      <c r="D17" s="3" t="s">
        <v>67</v>
      </c>
      <c r="E17" s="3" t="s">
        <v>68</v>
      </c>
      <c r="F17" s="9" t="s">
        <v>69</v>
      </c>
      <c r="G17" s="10" t="s">
        <v>70</v>
      </c>
      <c r="H17" s="10" t="s">
        <v>71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>
      <c r="A18" s="7" t="s">
        <v>72</v>
      </c>
      <c r="B18" s="7" t="s">
        <v>73</v>
      </c>
      <c r="C18" s="8" t="s">
        <v>9</v>
      </c>
      <c r="D18" s="3" t="s">
        <v>74</v>
      </c>
      <c r="E18" s="3" t="s">
        <v>11</v>
      </c>
      <c r="F18" s="9" t="s">
        <v>75</v>
      </c>
      <c r="G18" s="10" t="s">
        <v>76</v>
      </c>
      <c r="H18" s="10" t="s">
        <v>77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>
      <c r="A19" s="7" t="s">
        <v>78</v>
      </c>
      <c r="B19" s="7" t="s">
        <v>79</v>
      </c>
      <c r="C19" s="8" t="s">
        <v>9</v>
      </c>
      <c r="D19" s="3" t="s">
        <v>80</v>
      </c>
      <c r="E19" s="3" t="s">
        <v>68</v>
      </c>
      <c r="F19" s="9" t="s">
        <v>81</v>
      </c>
      <c r="G19" s="10" t="s">
        <v>82</v>
      </c>
      <c r="H19" s="10" t="s">
        <v>83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>
      <c r="A20" s="7" t="s">
        <v>84</v>
      </c>
      <c r="B20" s="7" t="s">
        <v>85</v>
      </c>
      <c r="C20" s="8" t="s">
        <v>9</v>
      </c>
      <c r="D20" s="3" t="s">
        <v>86</v>
      </c>
      <c r="E20" s="3" t="s">
        <v>11</v>
      </c>
      <c r="F20" s="9" t="s">
        <v>87</v>
      </c>
      <c r="G20" s="10" t="s">
        <v>88</v>
      </c>
      <c r="H20" s="10" t="s">
        <v>89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>
      <c r="A21" s="7" t="s">
        <v>90</v>
      </c>
      <c r="B21" s="7" t="s">
        <v>91</v>
      </c>
      <c r="C21" s="8" t="s">
        <v>9</v>
      </c>
      <c r="D21" s="3" t="s">
        <v>17</v>
      </c>
      <c r="E21" s="3" t="s">
        <v>11</v>
      </c>
      <c r="F21" s="9" t="s">
        <v>92</v>
      </c>
      <c r="G21" s="10" t="s">
        <v>93</v>
      </c>
      <c r="H21" s="10" t="s">
        <v>94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>
      <c r="A22" s="7" t="s">
        <v>95</v>
      </c>
      <c r="B22" s="7" t="s">
        <v>96</v>
      </c>
      <c r="C22" s="8" t="s">
        <v>9</v>
      </c>
      <c r="D22" s="3" t="s">
        <v>28</v>
      </c>
      <c r="E22" s="3" t="s">
        <v>11</v>
      </c>
      <c r="F22" s="9" t="s">
        <v>97</v>
      </c>
      <c r="G22" s="10" t="s">
        <v>98</v>
      </c>
      <c r="H22" s="10" t="s">
        <v>99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>
      <c r="A23" s="7" t="s">
        <v>100</v>
      </c>
      <c r="B23" s="7" t="s">
        <v>101</v>
      </c>
      <c r="C23" s="8" t="s">
        <v>9</v>
      </c>
      <c r="D23" s="3" t="s">
        <v>102</v>
      </c>
      <c r="E23" s="3" t="s">
        <v>68</v>
      </c>
      <c r="F23" s="9" t="s">
        <v>103</v>
      </c>
      <c r="G23" s="10" t="s">
        <v>104</v>
      </c>
      <c r="H23" s="10" t="s">
        <v>105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>
      <c r="A24" s="7" t="s">
        <v>106</v>
      </c>
      <c r="B24" s="7" t="s">
        <v>107</v>
      </c>
      <c r="C24" s="8" t="s">
        <v>9</v>
      </c>
      <c r="D24" s="3" t="s">
        <v>28</v>
      </c>
      <c r="E24" s="3" t="s">
        <v>11</v>
      </c>
      <c r="F24" s="9" t="s">
        <v>108</v>
      </c>
      <c r="G24" s="10" t="s">
        <v>109</v>
      </c>
      <c r="H24" s="10" t="s">
        <v>110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>
      <c r="A25" s="7" t="s">
        <v>111</v>
      </c>
      <c r="B25" s="7" t="s">
        <v>112</v>
      </c>
      <c r="C25" s="8" t="s">
        <v>9</v>
      </c>
      <c r="D25" s="3" t="s">
        <v>28</v>
      </c>
      <c r="E25" s="3" t="s">
        <v>11</v>
      </c>
      <c r="F25" s="9" t="s">
        <v>113</v>
      </c>
      <c r="G25" s="10" t="s">
        <v>114</v>
      </c>
      <c r="H25" s="10" t="s">
        <v>115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>
      <c r="A26" s="7" t="s">
        <v>116</v>
      </c>
      <c r="B26" s="7" t="s">
        <v>117</v>
      </c>
      <c r="C26" s="8" t="s">
        <v>9</v>
      </c>
      <c r="D26" s="3" t="s">
        <v>118</v>
      </c>
      <c r="E26" s="3" t="s">
        <v>119</v>
      </c>
      <c r="F26" s="9" t="s">
        <v>120</v>
      </c>
      <c r="G26" s="10" t="s">
        <v>121</v>
      </c>
      <c r="H26" s="10" t="s">
        <v>122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>
      <c r="A27" s="7" t="s">
        <v>123</v>
      </c>
      <c r="B27" s="7" t="s">
        <v>124</v>
      </c>
      <c r="C27" s="8" t="s">
        <v>9</v>
      </c>
      <c r="D27" s="3" t="s">
        <v>28</v>
      </c>
      <c r="E27" s="3" t="s">
        <v>11</v>
      </c>
      <c r="F27" s="9" t="s">
        <v>125</v>
      </c>
      <c r="G27" s="10" t="s">
        <v>126</v>
      </c>
      <c r="H27" s="10" t="s">
        <v>127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>
      <c r="A28" s="7" t="s">
        <v>128</v>
      </c>
      <c r="B28" s="7" t="s">
        <v>129</v>
      </c>
      <c r="C28" s="8" t="s">
        <v>9</v>
      </c>
      <c r="D28" s="3" t="s">
        <v>86</v>
      </c>
      <c r="E28" s="3" t="s">
        <v>130</v>
      </c>
      <c r="F28" s="9" t="s">
        <v>131</v>
      </c>
      <c r="G28" s="10" t="s">
        <v>132</v>
      </c>
      <c r="H28" s="10" t="s">
        <v>133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>
      <c r="A29" s="7" t="s">
        <v>134</v>
      </c>
      <c r="B29" s="7" t="s">
        <v>135</v>
      </c>
      <c r="C29" s="8" t="s">
        <v>9</v>
      </c>
      <c r="D29" s="3" t="s">
        <v>80</v>
      </c>
      <c r="E29" s="3" t="s">
        <v>68</v>
      </c>
      <c r="F29" s="9" t="s">
        <v>136</v>
      </c>
      <c r="G29" s="10" t="s">
        <v>137</v>
      </c>
      <c r="H29" s="10" t="s">
        <v>138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>
      <c r="A30" s="7" t="s">
        <v>139</v>
      </c>
      <c r="B30" s="7" t="s">
        <v>140</v>
      </c>
      <c r="C30" s="8" t="s">
        <v>9</v>
      </c>
      <c r="D30" s="3" t="s">
        <v>118</v>
      </c>
      <c r="E30" s="3" t="s">
        <v>119</v>
      </c>
      <c r="F30" s="9" t="s">
        <v>141</v>
      </c>
      <c r="G30" s="10" t="s">
        <v>142</v>
      </c>
      <c r="H30" s="10" t="s">
        <v>143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>
      <c r="A31" s="7" t="s">
        <v>144</v>
      </c>
      <c r="B31" s="7" t="s">
        <v>145</v>
      </c>
      <c r="C31" s="8" t="s">
        <v>9</v>
      </c>
      <c r="D31" s="3" t="s">
        <v>28</v>
      </c>
      <c r="E31" s="3" t="s">
        <v>11</v>
      </c>
      <c r="F31" s="9" t="s">
        <v>146</v>
      </c>
      <c r="G31" s="10" t="s">
        <v>147</v>
      </c>
      <c r="H31" s="10" t="s">
        <v>148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>
      <c r="A32" s="7" t="s">
        <v>149</v>
      </c>
      <c r="B32" s="7" t="s">
        <v>150</v>
      </c>
      <c r="C32" s="8" t="s">
        <v>9</v>
      </c>
      <c r="D32" s="3" t="s">
        <v>28</v>
      </c>
      <c r="E32" s="3" t="s">
        <v>11</v>
      </c>
      <c r="F32" s="9" t="s">
        <v>151</v>
      </c>
      <c r="G32" s="10" t="s">
        <v>152</v>
      </c>
      <c r="H32" s="10" t="s">
        <v>153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>
      <c r="A33" s="7" t="s">
        <v>154</v>
      </c>
      <c r="B33" s="7" t="s">
        <v>155</v>
      </c>
      <c r="C33" s="8" t="s">
        <v>9</v>
      </c>
      <c r="D33" s="3" t="s">
        <v>28</v>
      </c>
      <c r="E33" s="3" t="s">
        <v>11</v>
      </c>
      <c r="F33" s="9" t="s">
        <v>156</v>
      </c>
      <c r="G33" s="10" t="s">
        <v>157</v>
      </c>
      <c r="H33" s="10" t="s">
        <v>158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>
      <c r="A34" s="7" t="s">
        <v>159</v>
      </c>
      <c r="B34" s="7" t="s">
        <v>160</v>
      </c>
      <c r="C34" s="8" t="s">
        <v>9</v>
      </c>
      <c r="D34" s="3" t="s">
        <v>80</v>
      </c>
      <c r="E34" s="3" t="s">
        <v>68</v>
      </c>
      <c r="F34" s="9" t="s">
        <v>161</v>
      </c>
      <c r="G34" s="10" t="s">
        <v>162</v>
      </c>
      <c r="H34" s="10" t="s">
        <v>163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>
      <c r="A35" s="7" t="s">
        <v>164</v>
      </c>
      <c r="B35" s="7" t="s">
        <v>165</v>
      </c>
      <c r="C35" s="8" t="s">
        <v>9</v>
      </c>
      <c r="D35" s="3" t="s">
        <v>67</v>
      </c>
      <c r="E35" s="3" t="s">
        <v>68</v>
      </c>
      <c r="F35" s="9" t="s">
        <v>166</v>
      </c>
      <c r="G35" s="10" t="s">
        <v>167</v>
      </c>
      <c r="H35" s="10" t="s">
        <v>168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>
      <c r="A36" s="7" t="s">
        <v>169</v>
      </c>
      <c r="B36" s="7" t="s">
        <v>170</v>
      </c>
      <c r="C36" s="8" t="s">
        <v>9</v>
      </c>
      <c r="D36" s="6"/>
      <c r="E36" s="3" t="s">
        <v>68</v>
      </c>
      <c r="F36" s="9" t="s">
        <v>171</v>
      </c>
      <c r="G36" s="10" t="s">
        <v>172</v>
      </c>
      <c r="H36" s="10" t="s">
        <v>173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>
      <c r="A37" s="7" t="s">
        <v>174</v>
      </c>
      <c r="B37" s="7" t="s">
        <v>175</v>
      </c>
      <c r="C37" s="8" t="s">
        <v>9</v>
      </c>
      <c r="D37" s="3" t="s">
        <v>28</v>
      </c>
      <c r="E37" s="3" t="s">
        <v>11</v>
      </c>
      <c r="F37" s="9" t="s">
        <v>176</v>
      </c>
      <c r="G37" s="10" t="s">
        <v>177</v>
      </c>
      <c r="H37" s="10" t="s">
        <v>178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>
      <c r="A38" s="7" t="s">
        <v>179</v>
      </c>
      <c r="B38" s="7" t="s">
        <v>180</v>
      </c>
      <c r="C38" s="8" t="s">
        <v>9</v>
      </c>
      <c r="D38" s="3" t="s">
        <v>67</v>
      </c>
      <c r="E38" s="3" t="s">
        <v>68</v>
      </c>
      <c r="F38" s="9" t="s">
        <v>181</v>
      </c>
      <c r="G38" s="10" t="s">
        <v>182</v>
      </c>
      <c r="H38" s="10" t="s">
        <v>183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>
      <c r="A39" s="7" t="s">
        <v>184</v>
      </c>
      <c r="B39" s="7" t="s">
        <v>185</v>
      </c>
      <c r="C39" s="8" t="s">
        <v>9</v>
      </c>
      <c r="D39" s="3" t="s">
        <v>67</v>
      </c>
      <c r="E39" s="3" t="s">
        <v>68</v>
      </c>
      <c r="F39" s="9" t="s">
        <v>186</v>
      </c>
      <c r="G39" s="10" t="s">
        <v>187</v>
      </c>
      <c r="H39" s="10" t="s">
        <v>188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>
      <c r="A40" s="7" t="s">
        <v>189</v>
      </c>
      <c r="B40" s="7" t="s">
        <v>190</v>
      </c>
      <c r="C40" s="8" t="s">
        <v>9</v>
      </c>
      <c r="D40" s="3" t="s">
        <v>67</v>
      </c>
      <c r="E40" s="3" t="s">
        <v>119</v>
      </c>
      <c r="F40" s="9" t="s">
        <v>191</v>
      </c>
      <c r="G40" s="10" t="s">
        <v>192</v>
      </c>
      <c r="H40" s="10" t="s">
        <v>193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>
      <c r="A41" s="7" t="s">
        <v>194</v>
      </c>
      <c r="B41" s="7" t="s">
        <v>195</v>
      </c>
      <c r="C41" s="8" t="s">
        <v>9</v>
      </c>
      <c r="D41" s="3" t="s">
        <v>67</v>
      </c>
      <c r="E41" s="3" t="s">
        <v>119</v>
      </c>
      <c r="F41" s="9" t="s">
        <v>196</v>
      </c>
      <c r="G41" s="10" t="s">
        <v>197</v>
      </c>
      <c r="H41" s="10" t="s">
        <v>198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>
      <c r="A42" s="7" t="s">
        <v>199</v>
      </c>
      <c r="B42" s="7" t="s">
        <v>200</v>
      </c>
      <c r="C42" s="8" t="s">
        <v>9</v>
      </c>
      <c r="D42" s="3" t="s">
        <v>201</v>
      </c>
      <c r="E42" s="3" t="s">
        <v>11</v>
      </c>
      <c r="F42" s="9" t="s">
        <v>202</v>
      </c>
      <c r="G42" s="10" t="s">
        <v>203</v>
      </c>
      <c r="H42" s="10" t="s">
        <v>204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>
      <c r="A43" s="7" t="s">
        <v>205</v>
      </c>
      <c r="B43" s="7" t="s">
        <v>206</v>
      </c>
      <c r="C43" s="8" t="s">
        <v>9</v>
      </c>
      <c r="D43" s="3" t="s">
        <v>201</v>
      </c>
      <c r="E43" s="3" t="s">
        <v>11</v>
      </c>
      <c r="F43" s="9" t="s">
        <v>207</v>
      </c>
      <c r="G43" s="10" t="s">
        <v>208</v>
      </c>
      <c r="H43" s="10" t="s">
        <v>209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>
      <c r="A44" s="3" t="s">
        <v>210</v>
      </c>
      <c r="B44" s="3" t="s">
        <v>211</v>
      </c>
      <c r="C44" s="6"/>
      <c r="D44" s="6"/>
      <c r="E44" s="6"/>
      <c r="F44" s="9" t="s">
        <v>212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>
      <c r="A45" s="3" t="s">
        <v>213</v>
      </c>
      <c r="B45" s="3" t="s">
        <v>214</v>
      </c>
      <c r="C45" s="6"/>
      <c r="D45" s="6"/>
      <c r="E45" s="6"/>
      <c r="F45" s="9" t="s">
        <v>215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>
      <c r="A46" s="3" t="s">
        <v>216</v>
      </c>
      <c r="B46" s="3" t="s">
        <v>217</v>
      </c>
      <c r="C46" s="6"/>
      <c r="D46" s="6"/>
      <c r="E46" s="6"/>
      <c r="F46" s="9" t="s">
        <v>218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>
      <c r="A47" s="3" t="s">
        <v>219</v>
      </c>
      <c r="B47" s="3" t="s">
        <v>220</v>
      </c>
      <c r="C47" s="6"/>
      <c r="D47" s="6"/>
      <c r="E47" s="6"/>
      <c r="F47" s="9" t="s">
        <v>221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>
      <c r="A48" s="3" t="s">
        <v>222</v>
      </c>
      <c r="B48" s="3" t="s">
        <v>223</v>
      </c>
      <c r="C48" s="6"/>
      <c r="D48" s="6"/>
      <c r="E48" s="6"/>
      <c r="F48" s="9" t="s">
        <v>224</v>
      </c>
      <c r="G48" s="10" t="s">
        <v>225</v>
      </c>
      <c r="H48" s="10" t="s">
        <v>226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>
      <c r="A49" s="3" t="s">
        <v>227</v>
      </c>
      <c r="B49" s="3" t="s">
        <v>228</v>
      </c>
      <c r="C49" s="6"/>
      <c r="D49" s="6"/>
      <c r="E49" s="6"/>
      <c r="F49" s="9" t="s">
        <v>229</v>
      </c>
      <c r="G49" s="10" t="s">
        <v>230</v>
      </c>
      <c r="H49" s="10" t="s">
        <v>231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>
      <c r="A50" s="3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</sheetData>
  <mergeCells count="2">
    <mergeCell ref="B9:B16"/>
    <mergeCell ref="C9:C16"/>
  </mergeCells>
  <dataValidations>
    <dataValidation type="list" allowBlank="1" showErrorMessage="1" sqref="E2:E1000">
      <formula1>"Done,WRONG - Please Check Numbers,Skip - not on web app,Skip - added pivot"</formula1>
    </dataValidation>
  </dataValidations>
  <hyperlinks>
    <hyperlink r:id="rId1" location="gid=133509931" ref="C2"/>
    <hyperlink r:id="rId2" ref="F2"/>
    <hyperlink r:id="rId3" ref="G2"/>
    <hyperlink r:id="rId4" ref="H2"/>
    <hyperlink r:id="rId5" location="gid=112520541" ref="C3"/>
    <hyperlink r:id="rId6" ref="F3"/>
    <hyperlink r:id="rId7" ref="G3"/>
    <hyperlink r:id="rId8" ref="H3"/>
    <hyperlink r:id="rId9" location="gid=2077019492" ref="C4"/>
    <hyperlink r:id="rId10" ref="F4"/>
    <hyperlink r:id="rId11" ref="G4"/>
    <hyperlink r:id="rId12" ref="H4"/>
    <hyperlink r:id="rId13" location="gid=75191717" ref="C5"/>
    <hyperlink r:id="rId14" ref="F5"/>
    <hyperlink r:id="rId15" ref="G5"/>
    <hyperlink r:id="rId16" ref="H5"/>
    <hyperlink r:id="rId17" location="gid=1823496376" ref="C6"/>
    <hyperlink r:id="rId18" ref="F6"/>
    <hyperlink r:id="rId19" ref="G6"/>
    <hyperlink r:id="rId20" ref="H6"/>
    <hyperlink r:id="rId21" location="gid=39838771" ref="C7"/>
    <hyperlink r:id="rId22" ref="F7"/>
    <hyperlink r:id="rId23" ref="G7"/>
    <hyperlink r:id="rId24" ref="H7"/>
    <hyperlink r:id="rId25" location="gid=39838771" ref="C8"/>
    <hyperlink r:id="rId26" ref="F8"/>
    <hyperlink r:id="rId27" ref="G8"/>
    <hyperlink r:id="rId28" ref="H8"/>
    <hyperlink r:id="rId29" location="gid=1084804272" ref="C9"/>
    <hyperlink r:id="rId30" ref="F9"/>
    <hyperlink r:id="rId31" ref="F10"/>
    <hyperlink r:id="rId32" ref="F11"/>
    <hyperlink r:id="rId33" ref="F12"/>
    <hyperlink r:id="rId34" ref="F13"/>
    <hyperlink r:id="rId35" ref="F14"/>
    <hyperlink r:id="rId36" ref="F15"/>
    <hyperlink r:id="rId37" ref="F16"/>
    <hyperlink r:id="rId38" ref="G16"/>
    <hyperlink r:id="rId39" ref="H16"/>
    <hyperlink r:id="rId40" location="gid=151403411" ref="C17"/>
    <hyperlink r:id="rId41" ref="F17"/>
    <hyperlink r:id="rId42" ref="G17"/>
    <hyperlink r:id="rId43" ref="H17"/>
    <hyperlink r:id="rId44" location="gid=1404938501" ref="C18"/>
    <hyperlink r:id="rId45" ref="F18"/>
    <hyperlink r:id="rId46" ref="G18"/>
    <hyperlink r:id="rId47" ref="H18"/>
    <hyperlink r:id="rId48" location="gid=607905260" ref="C19"/>
    <hyperlink r:id="rId49" ref="F19"/>
    <hyperlink r:id="rId50" ref="G19"/>
    <hyperlink r:id="rId51" ref="H19"/>
    <hyperlink r:id="rId52" location="gid=1745877958" ref="C20"/>
    <hyperlink r:id="rId53" ref="F20"/>
    <hyperlink r:id="rId54" ref="G20"/>
    <hyperlink r:id="rId55" ref="H20"/>
    <hyperlink r:id="rId56" location="gid=413108161" ref="C21"/>
    <hyperlink r:id="rId57" ref="F21"/>
    <hyperlink r:id="rId58" ref="G21"/>
    <hyperlink r:id="rId59" ref="H21"/>
    <hyperlink r:id="rId60" location="gid=1080175073" ref="C22"/>
    <hyperlink r:id="rId61" ref="F22"/>
    <hyperlink r:id="rId62" ref="G22"/>
    <hyperlink r:id="rId63" ref="H22"/>
    <hyperlink r:id="rId64" location="gid=1247182419" ref="C23"/>
    <hyperlink r:id="rId65" ref="F23"/>
    <hyperlink r:id="rId66" ref="G23"/>
    <hyperlink r:id="rId67" ref="H23"/>
    <hyperlink r:id="rId68" location="gid=826714070" ref="C24"/>
    <hyperlink r:id="rId69" ref="F24"/>
    <hyperlink r:id="rId70" ref="G24"/>
    <hyperlink r:id="rId71" ref="H24"/>
    <hyperlink r:id="rId72" location="gid=1631688906" ref="C25"/>
    <hyperlink r:id="rId73" ref="F25"/>
    <hyperlink r:id="rId74" ref="G25"/>
    <hyperlink r:id="rId75" ref="H25"/>
    <hyperlink r:id="rId76" location="gid=2070150721" ref="C26"/>
    <hyperlink r:id="rId77" ref="F26"/>
    <hyperlink r:id="rId78" ref="G26"/>
    <hyperlink r:id="rId79" ref="H26"/>
    <hyperlink r:id="rId80" location="gid=1320797621" ref="C27"/>
    <hyperlink r:id="rId81" ref="F27"/>
    <hyperlink r:id="rId82" ref="G27"/>
    <hyperlink r:id="rId83" ref="H27"/>
    <hyperlink r:id="rId84" location="gid=1496746039" ref="C28"/>
    <hyperlink r:id="rId85" ref="F28"/>
    <hyperlink r:id="rId86" ref="G28"/>
    <hyperlink r:id="rId87" ref="H28"/>
    <hyperlink r:id="rId88" location="gid=1368656195" ref="C29"/>
    <hyperlink r:id="rId89" ref="F29"/>
    <hyperlink r:id="rId90" ref="G29"/>
    <hyperlink r:id="rId91" ref="H29"/>
    <hyperlink r:id="rId92" location="gid=1871605558" ref="C30"/>
    <hyperlink r:id="rId93" ref="F30"/>
    <hyperlink r:id="rId94" ref="G30"/>
    <hyperlink r:id="rId95" ref="H30"/>
    <hyperlink r:id="rId96" location="gid=1477667263" ref="C31"/>
    <hyperlink r:id="rId97" ref="F31"/>
    <hyperlink r:id="rId98" ref="G31"/>
    <hyperlink r:id="rId99" ref="H31"/>
    <hyperlink r:id="rId100" location="gid=1097642367" ref="C32"/>
    <hyperlink r:id="rId101" ref="F32"/>
    <hyperlink r:id="rId102" ref="G32"/>
    <hyperlink r:id="rId103" ref="H32"/>
    <hyperlink r:id="rId104" location="gid=55554546" ref="C33"/>
    <hyperlink r:id="rId105" ref="F33"/>
    <hyperlink r:id="rId106" ref="G33"/>
    <hyperlink r:id="rId107" ref="H33"/>
    <hyperlink r:id="rId108" location="gid=346073526" ref="C34"/>
    <hyperlink r:id="rId109" ref="F34"/>
    <hyperlink r:id="rId110" ref="G34"/>
    <hyperlink r:id="rId111" ref="H34"/>
    <hyperlink r:id="rId112" location="gid=1944616903" ref="C35"/>
    <hyperlink r:id="rId113" ref="F35"/>
    <hyperlink r:id="rId114" ref="G35"/>
    <hyperlink r:id="rId115" ref="H35"/>
    <hyperlink r:id="rId116" location="gid=1648375012" ref="C36"/>
    <hyperlink r:id="rId117" ref="F36"/>
    <hyperlink r:id="rId118" ref="G36"/>
    <hyperlink r:id="rId119" ref="H36"/>
    <hyperlink r:id="rId120" location="gid=1895428074" ref="C37"/>
    <hyperlink r:id="rId121" ref="F37"/>
    <hyperlink r:id="rId122" ref="G37"/>
    <hyperlink r:id="rId123" ref="H37"/>
    <hyperlink r:id="rId124" location="gid=723324848" ref="C38"/>
    <hyperlink r:id="rId125" ref="F38"/>
    <hyperlink r:id="rId126" ref="G38"/>
    <hyperlink r:id="rId127" ref="H38"/>
    <hyperlink r:id="rId128" location="gid=1838452253" ref="C39"/>
    <hyperlink r:id="rId129" ref="F39"/>
    <hyperlink r:id="rId130" ref="G39"/>
    <hyperlink r:id="rId131" ref="H39"/>
    <hyperlink r:id="rId132" location="gid=1451513417" ref="C40"/>
    <hyperlink r:id="rId133" ref="F40"/>
    <hyperlink r:id="rId134" ref="G40"/>
    <hyperlink r:id="rId135" ref="H40"/>
    <hyperlink r:id="rId136" location="gid=705892539" ref="C41"/>
    <hyperlink r:id="rId137" ref="F41"/>
    <hyperlink r:id="rId138" ref="G41"/>
    <hyperlink r:id="rId139" ref="H41"/>
    <hyperlink r:id="rId140" location="gid=1503100392" ref="C42"/>
    <hyperlink r:id="rId141" ref="F42"/>
    <hyperlink r:id="rId142" ref="G42"/>
    <hyperlink r:id="rId143" ref="H42"/>
    <hyperlink r:id="rId144" location="gid=1202336192" ref="C43"/>
    <hyperlink r:id="rId145" ref="F43"/>
    <hyperlink r:id="rId146" ref="G43"/>
    <hyperlink r:id="rId147" ref="H43"/>
    <hyperlink r:id="rId148" ref="F44"/>
    <hyperlink r:id="rId149" ref="F45"/>
    <hyperlink r:id="rId150" ref="F46"/>
    <hyperlink r:id="rId151" ref="F47"/>
    <hyperlink r:id="rId152" ref="F48"/>
    <hyperlink r:id="rId153" ref="G48"/>
    <hyperlink r:id="rId154" ref="H48"/>
    <hyperlink r:id="rId155" ref="F49"/>
    <hyperlink r:id="rId156" ref="G49"/>
    <hyperlink r:id="rId157" ref="H49"/>
  </hyperlinks>
  <drawing r:id="rId15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63"/>
  </cols>
  <sheetData>
    <row r="1">
      <c r="A1" s="13" t="s">
        <v>206</v>
      </c>
    </row>
    <row r="2">
      <c r="A2" s="14"/>
      <c r="B2" s="15" t="s">
        <v>232</v>
      </c>
      <c r="C2" s="15" t="s">
        <v>233</v>
      </c>
      <c r="D2" s="15" t="s">
        <v>234</v>
      </c>
    </row>
    <row r="3">
      <c r="A3" s="14" t="s">
        <v>235</v>
      </c>
      <c r="B3" s="16">
        <v>0.27</v>
      </c>
      <c r="C3" s="16">
        <v>0.25</v>
      </c>
      <c r="D3" s="16">
        <v>0.13</v>
      </c>
    </row>
    <row r="4">
      <c r="A4" s="14" t="s">
        <v>236</v>
      </c>
      <c r="B4" s="16">
        <v>0.35</v>
      </c>
      <c r="C4" s="16">
        <v>0.26</v>
      </c>
      <c r="D4" s="16">
        <v>0.14</v>
      </c>
    </row>
    <row r="5">
      <c r="A5" s="14" t="s">
        <v>237</v>
      </c>
      <c r="B5" s="16">
        <v>0.35</v>
      </c>
      <c r="C5" s="16">
        <v>0.26</v>
      </c>
      <c r="D5" s="16">
        <v>0.11</v>
      </c>
    </row>
    <row r="6">
      <c r="A6" s="14" t="s">
        <v>238</v>
      </c>
      <c r="B6" s="16">
        <v>0.35</v>
      </c>
      <c r="C6" s="16">
        <v>0.29</v>
      </c>
      <c r="D6" s="16">
        <v>0.21</v>
      </c>
    </row>
    <row r="7">
      <c r="A7" s="14" t="s">
        <v>239</v>
      </c>
      <c r="B7" s="16">
        <v>0.29</v>
      </c>
      <c r="C7" s="16">
        <v>0.16</v>
      </c>
      <c r="D7" s="16">
        <v>0.11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75"/>
  </cols>
  <sheetData>
    <row r="1">
      <c r="A1" s="13" t="s">
        <v>195</v>
      </c>
    </row>
    <row r="2">
      <c r="B2" s="15" t="s">
        <v>232</v>
      </c>
      <c r="D2" s="15" t="s">
        <v>233</v>
      </c>
      <c r="F2" s="15" t="s">
        <v>234</v>
      </c>
    </row>
    <row r="3">
      <c r="B3" s="15" t="s">
        <v>240</v>
      </c>
      <c r="C3" s="15" t="s">
        <v>241</v>
      </c>
      <c r="D3" s="15" t="s">
        <v>240</v>
      </c>
      <c r="E3" s="15" t="s">
        <v>241</v>
      </c>
      <c r="F3" s="15" t="s">
        <v>240</v>
      </c>
      <c r="G3" s="17"/>
    </row>
    <row r="4">
      <c r="A4" s="14" t="s">
        <v>237</v>
      </c>
      <c r="B4" s="18">
        <v>77630.0</v>
      </c>
      <c r="C4" s="19">
        <v>63.27329040671611</v>
      </c>
      <c r="D4" s="18">
        <v>91310.0</v>
      </c>
      <c r="E4" s="19">
        <v>59.84205524789462</v>
      </c>
      <c r="F4" s="18">
        <v>105640.0</v>
      </c>
      <c r="G4" s="19">
        <v>50.551501375762655</v>
      </c>
    </row>
    <row r="5">
      <c r="A5" s="14" t="s">
        <v>242</v>
      </c>
      <c r="B5" s="18">
        <v>20430.0</v>
      </c>
      <c r="C5" s="19">
        <v>16.65172385687505</v>
      </c>
      <c r="D5" s="18">
        <v>29665.0</v>
      </c>
      <c r="E5" s="19">
        <v>19.44162270210047</v>
      </c>
      <c r="F5" s="18">
        <v>62235.0</v>
      </c>
      <c r="G5" s="19">
        <v>29.781074291183156</v>
      </c>
    </row>
    <row r="6">
      <c r="A6" s="14" t="s">
        <v>238</v>
      </c>
      <c r="B6" s="18">
        <v>22360.0</v>
      </c>
      <c r="C6" s="19">
        <v>18.224794196756054</v>
      </c>
      <c r="D6" s="18">
        <v>29510.0</v>
      </c>
      <c r="E6" s="19">
        <v>19.34003997771734</v>
      </c>
      <c r="F6" s="18">
        <v>38570.0</v>
      </c>
      <c r="G6" s="19">
        <v>18.45675320014356</v>
      </c>
    </row>
    <row r="7">
      <c r="A7" s="14" t="s">
        <v>243</v>
      </c>
      <c r="B7" s="18">
        <v>2270.0</v>
      </c>
      <c r="C7" s="19">
        <v>1.8501915396527835</v>
      </c>
      <c r="D7" s="18">
        <v>2100.0</v>
      </c>
      <c r="E7" s="19">
        <v>1.3762820722875773</v>
      </c>
      <c r="F7" s="18">
        <v>2530.0</v>
      </c>
      <c r="G7" s="19">
        <v>1.2106711329106352</v>
      </c>
    </row>
  </sheetData>
  <mergeCells count="3">
    <mergeCell ref="B2:C2"/>
    <mergeCell ref="D2:E2"/>
    <mergeCell ref="F2:G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0"/>
    <col customWidth="1" min="2" max="7" width="10.63"/>
  </cols>
  <sheetData>
    <row r="1">
      <c r="A1" s="13" t="s">
        <v>200</v>
      </c>
    </row>
    <row r="2">
      <c r="A2" s="14"/>
      <c r="B2" s="20" t="s">
        <v>233</v>
      </c>
      <c r="E2" s="20" t="s">
        <v>234</v>
      </c>
    </row>
    <row r="3">
      <c r="A3" s="14"/>
      <c r="B3" s="15" t="s">
        <v>244</v>
      </c>
      <c r="C3" s="20" t="s">
        <v>245</v>
      </c>
      <c r="D3" s="20" t="s">
        <v>246</v>
      </c>
      <c r="E3" s="15" t="s">
        <v>244</v>
      </c>
      <c r="F3" s="20" t="s">
        <v>245</v>
      </c>
      <c r="G3" s="20" t="s">
        <v>246</v>
      </c>
    </row>
    <row r="4">
      <c r="A4" s="14" t="s">
        <v>247</v>
      </c>
      <c r="B4" s="21">
        <v>639795.0</v>
      </c>
      <c r="C4" s="18">
        <v>627285.0</v>
      </c>
      <c r="D4" s="19">
        <f>C4/B4*100</f>
        <v>98.04468619</v>
      </c>
      <c r="E4" s="21">
        <v>653410.0</v>
      </c>
      <c r="F4" s="18">
        <v>564330.0</v>
      </c>
      <c r="G4" s="22">
        <v>86.3669059243048</v>
      </c>
      <c r="H4" s="23"/>
      <c r="I4" s="23"/>
      <c r="J4" s="24"/>
      <c r="K4" s="24"/>
      <c r="L4" s="24"/>
    </row>
    <row r="5">
      <c r="A5" s="14" t="s">
        <v>236</v>
      </c>
      <c r="B5" s="21">
        <v>152735.0</v>
      </c>
      <c r="C5" s="18">
        <v>142275.0</v>
      </c>
      <c r="D5" s="19">
        <v>93.15153697580777</v>
      </c>
      <c r="E5" s="21">
        <v>222375.0</v>
      </c>
      <c r="F5" s="18">
        <v>148785.0</v>
      </c>
      <c r="G5" s="22">
        <v>66.90725126475549</v>
      </c>
      <c r="H5" s="23"/>
      <c r="I5" s="23"/>
      <c r="J5" s="24"/>
      <c r="K5" s="24"/>
      <c r="L5" s="24"/>
    </row>
    <row r="6">
      <c r="A6" s="14" t="s">
        <v>239</v>
      </c>
      <c r="B6" s="21">
        <v>96075.0</v>
      </c>
      <c r="C6" s="18">
        <v>90275.0</v>
      </c>
      <c r="D6" s="19">
        <v>93.96304970075462</v>
      </c>
      <c r="E6" s="21">
        <v>93385.0</v>
      </c>
      <c r="F6" s="18">
        <v>71555.0</v>
      </c>
      <c r="G6" s="22">
        <v>76.62365476254216</v>
      </c>
      <c r="H6" s="23"/>
      <c r="I6" s="23"/>
      <c r="J6" s="24"/>
      <c r="K6" s="24"/>
      <c r="L6" s="24"/>
    </row>
    <row r="7">
      <c r="H7" s="23"/>
      <c r="I7" s="23"/>
      <c r="J7" s="24"/>
      <c r="K7" s="24"/>
      <c r="L7" s="24"/>
    </row>
    <row r="8">
      <c r="H8" s="23"/>
      <c r="I8" s="23"/>
      <c r="J8" s="24"/>
      <c r="K8" s="24"/>
      <c r="L8" s="24"/>
    </row>
    <row r="9">
      <c r="H9" s="23"/>
      <c r="I9" s="23"/>
      <c r="J9" s="24"/>
      <c r="K9" s="24"/>
      <c r="L9" s="24"/>
    </row>
  </sheetData>
  <mergeCells count="2">
    <mergeCell ref="B2:D2"/>
    <mergeCell ref="E2:G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" t="s">
        <v>190</v>
      </c>
    </row>
    <row r="2">
      <c r="B2" s="15" t="s">
        <v>248</v>
      </c>
      <c r="G2" s="15" t="s">
        <v>249</v>
      </c>
    </row>
    <row r="3">
      <c r="B3" s="15" t="s">
        <v>232</v>
      </c>
      <c r="C3" s="15" t="s">
        <v>233</v>
      </c>
      <c r="D3" s="15" t="s">
        <v>234</v>
      </c>
      <c r="E3" s="15" t="s">
        <v>250</v>
      </c>
      <c r="F3" s="15" t="s">
        <v>251</v>
      </c>
      <c r="G3" s="15" t="s">
        <v>232</v>
      </c>
      <c r="H3" s="15" t="s">
        <v>233</v>
      </c>
      <c r="I3" s="15" t="s">
        <v>234</v>
      </c>
      <c r="J3" s="15" t="s">
        <v>250</v>
      </c>
      <c r="K3" s="15" t="s">
        <v>251</v>
      </c>
    </row>
    <row r="4">
      <c r="A4" s="14" t="s">
        <v>252</v>
      </c>
      <c r="B4" s="18">
        <v>60290.0</v>
      </c>
      <c r="C4" s="18">
        <v>44960.0</v>
      </c>
      <c r="D4" s="18">
        <v>33715.0</v>
      </c>
      <c r="E4" s="18">
        <f t="shared" ref="E4:E15" si="1">sum(B4:D4)</f>
        <v>138965</v>
      </c>
      <c r="F4" s="19">
        <f t="shared" ref="F4:F15" si="2">E4/(E4+J4)*100</f>
        <v>35.39111943</v>
      </c>
      <c r="G4" s="18">
        <v>34665.0</v>
      </c>
      <c r="H4" s="18">
        <v>94450.0</v>
      </c>
      <c r="I4" s="18">
        <v>124575.0</v>
      </c>
      <c r="J4" s="21">
        <f t="shared" ref="J4:J15" si="3">sum(G4:I4)</f>
        <v>253690</v>
      </c>
      <c r="K4" s="25">
        <f t="shared" ref="K4:K15" si="4">J4/(J4+E4)*100</f>
        <v>64.60888057</v>
      </c>
    </row>
    <row r="5">
      <c r="A5" s="14" t="s">
        <v>253</v>
      </c>
      <c r="B5" s="18">
        <v>26410.0</v>
      </c>
      <c r="C5" s="18">
        <v>23390.0</v>
      </c>
      <c r="D5" s="18">
        <v>21710.0</v>
      </c>
      <c r="E5" s="18">
        <f t="shared" si="1"/>
        <v>71510</v>
      </c>
      <c r="F5" s="19">
        <f t="shared" si="2"/>
        <v>42.05481063</v>
      </c>
      <c r="G5" s="18">
        <v>16045.0</v>
      </c>
      <c r="H5" s="18">
        <v>39280.0</v>
      </c>
      <c r="I5" s="18">
        <v>43205.0</v>
      </c>
      <c r="J5" s="21">
        <f t="shared" si="3"/>
        <v>98530</v>
      </c>
      <c r="K5" s="25">
        <f t="shared" si="4"/>
        <v>57.94518937</v>
      </c>
    </row>
    <row r="6">
      <c r="A6" s="14" t="s">
        <v>254</v>
      </c>
      <c r="B6" s="18">
        <v>42265.0</v>
      </c>
      <c r="C6" s="18">
        <v>38995.0</v>
      </c>
      <c r="D6" s="18">
        <v>35290.0</v>
      </c>
      <c r="E6" s="18">
        <f t="shared" si="1"/>
        <v>116550</v>
      </c>
      <c r="F6" s="19">
        <f t="shared" si="2"/>
        <v>62.46148075</v>
      </c>
      <c r="G6" s="18">
        <v>19110.0</v>
      </c>
      <c r="H6" s="18">
        <v>24880.0</v>
      </c>
      <c r="I6" s="18">
        <v>26055.0</v>
      </c>
      <c r="J6" s="21">
        <f t="shared" si="3"/>
        <v>70045</v>
      </c>
      <c r="K6" s="25">
        <f t="shared" si="4"/>
        <v>37.53851925</v>
      </c>
    </row>
    <row r="7">
      <c r="A7" s="14" t="s">
        <v>255</v>
      </c>
      <c r="B7" s="18">
        <v>12355.0</v>
      </c>
      <c r="C7" s="18">
        <v>11220.0</v>
      </c>
      <c r="D7" s="18">
        <v>9030.0</v>
      </c>
      <c r="E7" s="18">
        <f t="shared" si="1"/>
        <v>32605</v>
      </c>
      <c r="F7" s="19">
        <f t="shared" si="2"/>
        <v>40.74097214</v>
      </c>
      <c r="G7" s="18">
        <v>11805.0</v>
      </c>
      <c r="H7" s="18">
        <v>17775.0</v>
      </c>
      <c r="I7" s="18">
        <v>17845.0</v>
      </c>
      <c r="J7" s="21">
        <f t="shared" si="3"/>
        <v>47425</v>
      </c>
      <c r="K7" s="25">
        <f t="shared" si="4"/>
        <v>59.25902786</v>
      </c>
    </row>
    <row r="8">
      <c r="A8" s="14" t="s">
        <v>256</v>
      </c>
      <c r="B8" s="18">
        <v>8895.0</v>
      </c>
      <c r="C8" s="18">
        <v>7480.0</v>
      </c>
      <c r="D8" s="18">
        <v>5585.0</v>
      </c>
      <c r="E8" s="18">
        <f t="shared" si="1"/>
        <v>21960</v>
      </c>
      <c r="F8" s="19">
        <f t="shared" si="2"/>
        <v>32.47800044</v>
      </c>
      <c r="G8" s="18">
        <v>14975.0</v>
      </c>
      <c r="H8" s="18">
        <v>15135.0</v>
      </c>
      <c r="I8" s="18">
        <v>15545.0</v>
      </c>
      <c r="J8" s="21">
        <f t="shared" si="3"/>
        <v>45655</v>
      </c>
      <c r="K8" s="25">
        <f t="shared" si="4"/>
        <v>67.52199956</v>
      </c>
    </row>
    <row r="9">
      <c r="A9" s="14" t="s">
        <v>257</v>
      </c>
      <c r="B9" s="18">
        <v>7055.0</v>
      </c>
      <c r="C9" s="18">
        <v>6255.0</v>
      </c>
      <c r="D9" s="18">
        <v>7010.0</v>
      </c>
      <c r="E9" s="18">
        <f t="shared" si="1"/>
        <v>20320</v>
      </c>
      <c r="F9" s="19">
        <f t="shared" si="2"/>
        <v>38.92347476</v>
      </c>
      <c r="G9" s="18">
        <v>6925.0</v>
      </c>
      <c r="H9" s="18">
        <v>10555.0</v>
      </c>
      <c r="I9" s="18">
        <v>14405.0</v>
      </c>
      <c r="J9" s="21">
        <f t="shared" si="3"/>
        <v>31885</v>
      </c>
      <c r="K9" s="25">
        <f t="shared" si="4"/>
        <v>61.07652524</v>
      </c>
    </row>
    <row r="10">
      <c r="A10" s="14" t="s">
        <v>258</v>
      </c>
      <c r="B10" s="18">
        <v>7970.0</v>
      </c>
      <c r="C10" s="18">
        <v>8095.0</v>
      </c>
      <c r="D10" s="18">
        <v>8245.0</v>
      </c>
      <c r="E10" s="18">
        <f t="shared" si="1"/>
        <v>24310</v>
      </c>
      <c r="F10" s="19">
        <f t="shared" si="2"/>
        <v>58.31134565</v>
      </c>
      <c r="G10" s="18">
        <v>3495.0</v>
      </c>
      <c r="H10" s="18">
        <v>6780.0</v>
      </c>
      <c r="I10" s="18">
        <v>7105.0</v>
      </c>
      <c r="J10" s="21">
        <f t="shared" si="3"/>
        <v>17380</v>
      </c>
      <c r="K10" s="25">
        <f t="shared" si="4"/>
        <v>41.68865435</v>
      </c>
    </row>
    <row r="11">
      <c r="A11" s="14" t="s">
        <v>259</v>
      </c>
      <c r="B11" s="18">
        <v>5940.0</v>
      </c>
      <c r="C11" s="18">
        <v>4545.0</v>
      </c>
      <c r="D11" s="18">
        <v>2845.0</v>
      </c>
      <c r="E11" s="18">
        <f t="shared" si="1"/>
        <v>13330</v>
      </c>
      <c r="F11" s="19">
        <f t="shared" si="2"/>
        <v>31.64016141</v>
      </c>
      <c r="G11" s="18">
        <v>6680.0</v>
      </c>
      <c r="H11" s="18">
        <v>9180.0</v>
      </c>
      <c r="I11" s="18">
        <v>12940.0</v>
      </c>
      <c r="J11" s="21">
        <f t="shared" si="3"/>
        <v>28800</v>
      </c>
      <c r="K11" s="25">
        <f t="shared" si="4"/>
        <v>68.35983859</v>
      </c>
    </row>
    <row r="12">
      <c r="A12" s="14" t="s">
        <v>260</v>
      </c>
      <c r="B12" s="18">
        <v>2740.0</v>
      </c>
      <c r="C12" s="18">
        <v>2255.0</v>
      </c>
      <c r="D12" s="18">
        <v>1815.0</v>
      </c>
      <c r="E12" s="18">
        <f t="shared" si="1"/>
        <v>6810</v>
      </c>
      <c r="F12" s="19">
        <f t="shared" si="2"/>
        <v>31.57162726</v>
      </c>
      <c r="G12" s="18">
        <v>3070.0</v>
      </c>
      <c r="H12" s="18">
        <v>4495.0</v>
      </c>
      <c r="I12" s="18">
        <v>7195.0</v>
      </c>
      <c r="J12" s="21">
        <f t="shared" si="3"/>
        <v>14760</v>
      </c>
      <c r="K12" s="25">
        <f t="shared" si="4"/>
        <v>68.42837274</v>
      </c>
    </row>
    <row r="13">
      <c r="A13" s="14" t="s">
        <v>261</v>
      </c>
      <c r="B13" s="18">
        <v>1375.0</v>
      </c>
      <c r="C13" s="18">
        <v>1430.0</v>
      </c>
      <c r="D13" s="18">
        <v>1140.0</v>
      </c>
      <c r="E13" s="18">
        <f t="shared" si="1"/>
        <v>3945</v>
      </c>
      <c r="F13" s="19">
        <f t="shared" si="2"/>
        <v>69.76127321</v>
      </c>
      <c r="G13" s="18">
        <v>490.0</v>
      </c>
      <c r="H13" s="18">
        <v>540.0</v>
      </c>
      <c r="I13" s="18">
        <v>680.0</v>
      </c>
      <c r="J13" s="21">
        <f t="shared" si="3"/>
        <v>1710</v>
      </c>
      <c r="K13" s="25">
        <f t="shared" si="4"/>
        <v>30.23872679</v>
      </c>
    </row>
    <row r="14">
      <c r="A14" s="14" t="s">
        <v>262</v>
      </c>
      <c r="B14" s="18">
        <v>5835.0</v>
      </c>
      <c r="C14" s="18">
        <v>5770.0</v>
      </c>
      <c r="D14" s="18">
        <v>5385.0</v>
      </c>
      <c r="E14" s="18">
        <f t="shared" si="1"/>
        <v>16990</v>
      </c>
      <c r="F14" s="19">
        <f t="shared" si="2"/>
        <v>68.77150374</v>
      </c>
      <c r="G14" s="18">
        <v>1485.0</v>
      </c>
      <c r="H14" s="18">
        <v>2510.0</v>
      </c>
      <c r="I14" s="18">
        <v>3720.0</v>
      </c>
      <c r="J14" s="21">
        <f t="shared" si="3"/>
        <v>7715</v>
      </c>
      <c r="K14" s="25">
        <f t="shared" si="4"/>
        <v>31.22849626</v>
      </c>
    </row>
    <row r="15">
      <c r="A15" s="14" t="s">
        <v>263</v>
      </c>
      <c r="B15" s="18">
        <v>12030.0</v>
      </c>
      <c r="C15" s="18">
        <v>10585.0</v>
      </c>
      <c r="D15" s="18">
        <v>9505.0</v>
      </c>
      <c r="E15" s="18">
        <f t="shared" si="1"/>
        <v>32120</v>
      </c>
      <c r="F15" s="19">
        <f t="shared" si="2"/>
        <v>71.64045946</v>
      </c>
      <c r="G15" s="18">
        <v>3365.0</v>
      </c>
      <c r="H15" s="18">
        <v>4320.0</v>
      </c>
      <c r="I15" s="18">
        <v>5030.0</v>
      </c>
      <c r="J15" s="21">
        <f t="shared" si="3"/>
        <v>12715</v>
      </c>
      <c r="K15" s="25">
        <f t="shared" si="4"/>
        <v>28.35954054</v>
      </c>
    </row>
  </sheetData>
  <mergeCells count="2">
    <mergeCell ref="B2:F2"/>
    <mergeCell ref="G2:K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" t="s">
        <v>185</v>
      </c>
    </row>
    <row r="2">
      <c r="A2" s="26"/>
      <c r="B2" s="27">
        <v>2019.0</v>
      </c>
      <c r="C2" s="27">
        <v>2020.0</v>
      </c>
      <c r="D2" s="27">
        <v>2021.0</v>
      </c>
      <c r="E2" s="27">
        <v>2022.0</v>
      </c>
      <c r="F2" s="27">
        <v>2023.0</v>
      </c>
      <c r="G2" s="11"/>
    </row>
    <row r="3">
      <c r="A3" s="28" t="s">
        <v>264</v>
      </c>
      <c r="B3" s="29">
        <v>11.0</v>
      </c>
      <c r="C3" s="29">
        <v>13.0</v>
      </c>
      <c r="D3" s="29">
        <v>15.0</v>
      </c>
      <c r="E3" s="29">
        <v>11.0</v>
      </c>
      <c r="F3" s="29">
        <v>10.0</v>
      </c>
      <c r="G3" s="11"/>
    </row>
    <row r="4">
      <c r="A4" s="28" t="s">
        <v>232</v>
      </c>
      <c r="B4" s="30">
        <v>6.0</v>
      </c>
      <c r="C4" s="30">
        <v>8.0</v>
      </c>
      <c r="D4" s="30">
        <v>6.0</v>
      </c>
      <c r="E4" s="30">
        <v>5.0</v>
      </c>
      <c r="F4" s="30">
        <v>5.0</v>
      </c>
      <c r="G4" s="11"/>
    </row>
    <row r="5">
      <c r="A5" s="28" t="s">
        <v>233</v>
      </c>
      <c r="B5" s="30">
        <v>13.0</v>
      </c>
      <c r="C5" s="30">
        <v>14.0</v>
      </c>
      <c r="D5" s="30">
        <v>16.0</v>
      </c>
      <c r="E5" s="30">
        <v>14.0</v>
      </c>
      <c r="F5" s="30">
        <v>12.0</v>
      </c>
      <c r="G5" s="11"/>
    </row>
    <row r="6">
      <c r="A6" s="28" t="s">
        <v>234</v>
      </c>
      <c r="B6" s="30">
        <v>15.0</v>
      </c>
      <c r="C6" s="30">
        <v>17.0</v>
      </c>
      <c r="D6" s="30">
        <v>21.0</v>
      </c>
      <c r="E6" s="30">
        <v>13.0</v>
      </c>
      <c r="F6" s="30">
        <v>13.0</v>
      </c>
      <c r="G6" s="11"/>
    </row>
    <row r="7">
      <c r="A7" s="31" t="s">
        <v>265</v>
      </c>
      <c r="E7" s="11"/>
      <c r="F7" s="11"/>
      <c r="G7" s="11"/>
    </row>
    <row r="8">
      <c r="A8" s="7"/>
      <c r="B8" s="11"/>
      <c r="C8" s="11"/>
      <c r="D8" s="11"/>
      <c r="E8" s="11"/>
      <c r="F8" s="11"/>
      <c r="G8" s="11"/>
    </row>
    <row r="9">
      <c r="A9" s="7"/>
      <c r="B9" s="11"/>
      <c r="C9" s="11"/>
      <c r="D9" s="11"/>
      <c r="E9" s="11"/>
      <c r="F9" s="11"/>
      <c r="G9" s="11"/>
    </row>
    <row r="10">
      <c r="A10" s="32"/>
      <c r="B10" s="11"/>
      <c r="C10" s="11"/>
      <c r="D10" s="11"/>
      <c r="E10" s="11"/>
      <c r="F10" s="11"/>
      <c r="G10" s="11"/>
    </row>
    <row r="11">
      <c r="A11" s="11"/>
      <c r="B11" s="33"/>
      <c r="C11" s="33"/>
      <c r="D11" s="33"/>
      <c r="E11" s="11"/>
      <c r="F11" s="11"/>
      <c r="G11" s="11"/>
    </row>
    <row r="12">
      <c r="A12" s="11"/>
      <c r="B12" s="34"/>
      <c r="C12" s="34"/>
      <c r="D12" s="34"/>
      <c r="E12" s="11"/>
      <c r="F12" s="11"/>
      <c r="G12" s="11"/>
    </row>
    <row r="13">
      <c r="A13" s="11"/>
      <c r="B13" s="34"/>
      <c r="C13" s="34"/>
      <c r="D13" s="34"/>
      <c r="E13" s="11"/>
      <c r="F13" s="11"/>
      <c r="G13" s="11"/>
    </row>
    <row r="14">
      <c r="A14" s="11"/>
      <c r="B14" s="34"/>
      <c r="C14" s="34"/>
      <c r="D14" s="34"/>
      <c r="E14" s="11"/>
      <c r="F14" s="11"/>
      <c r="G14" s="11"/>
    </row>
    <row r="15">
      <c r="A15" s="7"/>
      <c r="B15" s="11"/>
      <c r="C15" s="11"/>
      <c r="D15" s="11"/>
      <c r="E15" s="11"/>
      <c r="F15" s="11"/>
      <c r="G15" s="11"/>
    </row>
    <row r="16">
      <c r="A16" s="11"/>
      <c r="B16" s="11"/>
      <c r="C16" s="11"/>
      <c r="D16" s="11"/>
      <c r="E16" s="11"/>
      <c r="F16" s="11"/>
      <c r="G16" s="11"/>
    </row>
    <row r="17">
      <c r="A17" s="32"/>
      <c r="B17" s="11"/>
      <c r="C17" s="11"/>
      <c r="D17" s="11"/>
      <c r="E17" s="11"/>
      <c r="F17" s="11"/>
      <c r="G17" s="11"/>
    </row>
    <row r="18">
      <c r="A18" s="32"/>
      <c r="B18" s="11"/>
      <c r="C18" s="11"/>
      <c r="D18" s="11"/>
      <c r="E18" s="11"/>
      <c r="F18" s="11"/>
      <c r="G18" s="11"/>
    </row>
    <row r="19">
      <c r="G19" s="11"/>
    </row>
    <row r="20">
      <c r="G20" s="11"/>
    </row>
    <row r="21">
      <c r="G21" s="11"/>
    </row>
    <row r="22">
      <c r="G22" s="11"/>
    </row>
    <row r="23">
      <c r="G23" s="11"/>
    </row>
    <row r="24">
      <c r="A24" s="11"/>
      <c r="B24" s="11"/>
      <c r="C24" s="11"/>
      <c r="D24" s="11"/>
      <c r="E24" s="11"/>
      <c r="F24" s="11"/>
      <c r="G24" s="11"/>
    </row>
  </sheetData>
  <mergeCells count="1">
    <mergeCell ref="A7:D7"/>
  </mergeCells>
  <hyperlinks>
    <hyperlink r:id="rId1" ref="A7"/>
  </hyperlin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88"/>
    <col customWidth="1" min="2" max="7" width="7.75"/>
  </cols>
  <sheetData>
    <row r="1">
      <c r="A1" s="35" t="s">
        <v>180</v>
      </c>
      <c r="B1" s="36"/>
      <c r="C1" s="36"/>
      <c r="D1" s="36"/>
      <c r="E1" s="36"/>
      <c r="F1" s="36"/>
      <c r="G1" s="36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>
      <c r="A2" s="38"/>
      <c r="B2" s="27" t="s">
        <v>266</v>
      </c>
      <c r="D2" s="27" t="s">
        <v>267</v>
      </c>
      <c r="F2" s="27" t="s">
        <v>268</v>
      </c>
    </row>
    <row r="3">
      <c r="A3" s="39"/>
      <c r="B3" s="40" t="s">
        <v>240</v>
      </c>
      <c r="C3" s="40" t="s">
        <v>241</v>
      </c>
      <c r="D3" s="40" t="s">
        <v>240</v>
      </c>
      <c r="E3" s="40" t="s">
        <v>241</v>
      </c>
      <c r="F3" s="40" t="s">
        <v>240</v>
      </c>
      <c r="G3" s="40" t="s">
        <v>241</v>
      </c>
    </row>
    <row r="4">
      <c r="A4" s="41" t="s">
        <v>269</v>
      </c>
      <c r="B4" s="42">
        <v>357335.0</v>
      </c>
      <c r="C4" s="43">
        <f>B4/(B4+B5+B6+B7)*100</f>
        <v>95.05865766</v>
      </c>
      <c r="D4" s="42">
        <v>673920.0</v>
      </c>
      <c r="E4" s="43">
        <f>D4/(D4+D5+D6+D7)*100</f>
        <v>94.67096529</v>
      </c>
      <c r="F4" s="42">
        <v>777575.0</v>
      </c>
      <c r="G4" s="43">
        <f>F4/(F4+F5+F6+F7)*100</f>
        <v>91.90270481</v>
      </c>
    </row>
    <row r="5">
      <c r="A5" s="41" t="s">
        <v>270</v>
      </c>
      <c r="B5" s="42">
        <v>650.0</v>
      </c>
      <c r="C5" s="43">
        <f>B5/(B4+B5+B6+B7)*100</f>
        <v>0.1729137294</v>
      </c>
      <c r="D5" s="42">
        <v>5000.0</v>
      </c>
      <c r="E5" s="43">
        <f>D5/(D4+D5+D6+D7)*100</f>
        <v>0.702390234</v>
      </c>
      <c r="F5" s="42">
        <v>16450.0</v>
      </c>
      <c r="G5" s="43">
        <f>F5/(F4+F5+F6+F7)*100</f>
        <v>1.9442491</v>
      </c>
    </row>
    <row r="6">
      <c r="A6" s="41" t="s">
        <v>271</v>
      </c>
      <c r="B6" s="42">
        <v>12215.0</v>
      </c>
      <c r="C6" s="43">
        <f>B6/(B4+B5+B6+B7)*100</f>
        <v>3.249448006</v>
      </c>
      <c r="D6" s="42">
        <v>28755.0</v>
      </c>
      <c r="E6" s="43">
        <f>D6/(D4+D5+D6+D7)*100</f>
        <v>4.039446236</v>
      </c>
      <c r="F6" s="42">
        <v>49465.0</v>
      </c>
      <c r="G6" s="43">
        <f>F6/(F4+F5+F6+F7)*100</f>
        <v>5.846339316</v>
      </c>
    </row>
    <row r="7">
      <c r="A7" s="41" t="s">
        <v>272</v>
      </c>
      <c r="B7" s="42">
        <v>5710.0</v>
      </c>
      <c r="C7" s="43">
        <f>B7/(B4+B5+B6+B7)*100</f>
        <v>1.518980607</v>
      </c>
      <c r="D7" s="42">
        <v>4180.0</v>
      </c>
      <c r="E7" s="43">
        <f>D7/(D4+D5+D6+D7)*100</f>
        <v>0.5871982356</v>
      </c>
      <c r="F7" s="42">
        <v>2595.0</v>
      </c>
      <c r="G7" s="43">
        <f>F7/(F4+F5+F6+F7)*100</f>
        <v>0.306706773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  <c r="S9" s="37"/>
      <c r="T9" s="37"/>
      <c r="U9" s="37"/>
      <c r="V9" s="37"/>
      <c r="W9" s="37"/>
      <c r="X9" s="37"/>
      <c r="Y9" s="37"/>
      <c r="Z9" s="37"/>
    </row>
    <row r="10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</sheetData>
  <mergeCells count="3">
    <mergeCell ref="B2:C2"/>
    <mergeCell ref="D2:E2"/>
    <mergeCell ref="F2:G2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" t="s">
        <v>175</v>
      </c>
    </row>
    <row r="2">
      <c r="A2" s="1"/>
      <c r="B2" s="47">
        <v>2006.0</v>
      </c>
      <c r="C2" s="47">
        <v>2011.0</v>
      </c>
      <c r="D2" s="47">
        <v>2016.0</v>
      </c>
      <c r="E2" s="47">
        <v>2021.0</v>
      </c>
    </row>
    <row r="3">
      <c r="A3" s="7" t="s">
        <v>273</v>
      </c>
      <c r="B3" s="48">
        <v>1819190.0</v>
      </c>
      <c r="C3" s="48">
        <v>1940320.0</v>
      </c>
      <c r="D3" s="48">
        <v>1954415.0</v>
      </c>
      <c r="E3" s="48">
        <v>1921440.0</v>
      </c>
    </row>
    <row r="4">
      <c r="A4" s="7" t="s">
        <v>274</v>
      </c>
      <c r="B4" s="48">
        <v>537780.0</v>
      </c>
      <c r="C4" s="48">
        <v>570475.0</v>
      </c>
      <c r="D4" s="48">
        <v>610030.0</v>
      </c>
      <c r="E4" s="48">
        <v>735635.0</v>
      </c>
    </row>
    <row r="5">
      <c r="A5" s="7" t="s">
        <v>275</v>
      </c>
      <c r="B5" s="49">
        <v>22.816582306944934</v>
      </c>
      <c r="C5" s="49">
        <v>22.720891191833662</v>
      </c>
      <c r="D5" s="49">
        <v>23.78803949400259</v>
      </c>
      <c r="E5" s="49">
        <v>27.686051500530663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88"/>
    <col customWidth="1" min="2" max="2" width="27.88"/>
  </cols>
  <sheetData>
    <row r="1">
      <c r="A1" s="50" t="s">
        <v>276</v>
      </c>
    </row>
    <row r="2">
      <c r="A2" s="1"/>
      <c r="B2" s="1"/>
      <c r="C2" s="15" t="s">
        <v>232</v>
      </c>
      <c r="E2" s="15" t="s">
        <v>233</v>
      </c>
      <c r="G2" s="15" t="s">
        <v>234</v>
      </c>
    </row>
    <row r="3">
      <c r="A3" s="23"/>
      <c r="B3" s="23"/>
      <c r="C3" s="51" t="s">
        <v>240</v>
      </c>
      <c r="D3" s="51" t="s">
        <v>241</v>
      </c>
      <c r="E3" s="51" t="s">
        <v>240</v>
      </c>
      <c r="F3" s="51" t="s">
        <v>241</v>
      </c>
      <c r="G3" s="51" t="s">
        <v>240</v>
      </c>
      <c r="H3" s="51" t="s">
        <v>241</v>
      </c>
    </row>
    <row r="4">
      <c r="A4" s="52" t="s">
        <v>235</v>
      </c>
      <c r="B4" s="53" t="s">
        <v>277</v>
      </c>
      <c r="C4" s="54">
        <v>521005.0</v>
      </c>
      <c r="D4" s="55">
        <v>78.91324927108184</v>
      </c>
      <c r="E4" s="54">
        <v>444460.0</v>
      </c>
      <c r="F4" s="55">
        <v>70.10078387458006</v>
      </c>
      <c r="G4" s="54">
        <v>396005.0</v>
      </c>
      <c r="H4" s="22">
        <v>60.975440757564094</v>
      </c>
    </row>
    <row r="5">
      <c r="B5" s="53" t="s">
        <v>278</v>
      </c>
      <c r="C5" s="54">
        <v>136255.0</v>
      </c>
      <c r="D5" s="55">
        <v>20.63766140330948</v>
      </c>
      <c r="E5" s="54">
        <v>186970.0</v>
      </c>
      <c r="F5" s="55">
        <v>29.489140892386796</v>
      </c>
      <c r="G5" s="54">
        <v>250980.0</v>
      </c>
      <c r="H5" s="22">
        <v>38.645007313880974</v>
      </c>
    </row>
    <row r="6">
      <c r="B6" s="53" t="s">
        <v>279</v>
      </c>
      <c r="C6" s="54">
        <v>2965.0</v>
      </c>
      <c r="D6" s="55">
        <v>0.449089325608694</v>
      </c>
      <c r="E6" s="54">
        <v>2600.0</v>
      </c>
      <c r="F6" s="55">
        <v>0.41007523303313725</v>
      </c>
      <c r="G6" s="54">
        <v>2465.0</v>
      </c>
      <c r="H6" s="22">
        <v>0.3795519285549311</v>
      </c>
    </row>
    <row r="7">
      <c r="A7" s="56" t="s">
        <v>236</v>
      </c>
      <c r="B7" s="53" t="s">
        <v>277</v>
      </c>
      <c r="C7" s="54">
        <v>63560.0</v>
      </c>
      <c r="D7" s="55">
        <v>58.167841127482376</v>
      </c>
      <c r="E7" s="54">
        <v>90315.0</v>
      </c>
      <c r="F7" s="55">
        <v>59.13182963957181</v>
      </c>
      <c r="G7" s="54">
        <v>123755.0</v>
      </c>
      <c r="H7" s="22">
        <v>55.65148960089938</v>
      </c>
    </row>
    <row r="8">
      <c r="B8" s="53" t="s">
        <v>278</v>
      </c>
      <c r="C8" s="54">
        <v>45710.0</v>
      </c>
      <c r="D8" s="55">
        <v>41.83215887251762</v>
      </c>
      <c r="E8" s="54">
        <v>62225.0</v>
      </c>
      <c r="F8" s="55">
        <v>40.74049824860052</v>
      </c>
      <c r="G8" s="54">
        <v>98405.0</v>
      </c>
      <c r="H8" s="22">
        <v>44.251826869027546</v>
      </c>
    </row>
    <row r="9">
      <c r="B9" s="53" t="s">
        <v>279</v>
      </c>
      <c r="C9" s="54">
        <v>0.0</v>
      </c>
      <c r="D9" s="57">
        <v>0.0</v>
      </c>
      <c r="E9" s="54">
        <v>10.0</v>
      </c>
      <c r="F9" s="58">
        <v>0.006547287786034635</v>
      </c>
      <c r="G9" s="54">
        <v>15.0</v>
      </c>
      <c r="H9" s="59">
        <v>0.006745362563237774</v>
      </c>
    </row>
    <row r="10">
      <c r="A10" s="56" t="s">
        <v>239</v>
      </c>
      <c r="B10" s="53" t="s">
        <v>277</v>
      </c>
      <c r="C10" s="54">
        <v>6660.0</v>
      </c>
      <c r="D10" s="55">
        <v>29.501661129568106</v>
      </c>
      <c r="E10" s="54">
        <v>22750.0</v>
      </c>
      <c r="F10" s="55">
        <v>23.67941712204007</v>
      </c>
      <c r="G10" s="54">
        <v>21400.0</v>
      </c>
      <c r="H10" s="22">
        <v>22.91588584890507</v>
      </c>
    </row>
    <row r="11">
      <c r="B11" s="53" t="s">
        <v>278</v>
      </c>
      <c r="C11" s="54">
        <v>15915.0</v>
      </c>
      <c r="D11" s="55">
        <v>70.4983388704319</v>
      </c>
      <c r="E11" s="54">
        <v>73310.0</v>
      </c>
      <c r="F11" s="55">
        <v>76.30497007546188</v>
      </c>
      <c r="G11" s="54">
        <v>71970.0</v>
      </c>
      <c r="H11" s="22">
        <v>77.06805161428495</v>
      </c>
    </row>
    <row r="12">
      <c r="B12" s="53" t="s">
        <v>279</v>
      </c>
      <c r="C12" s="54">
        <v>0.0</v>
      </c>
      <c r="D12" s="57">
        <v>0.0</v>
      </c>
      <c r="E12" s="54">
        <v>0.0</v>
      </c>
      <c r="F12" s="55">
        <v>0.0</v>
      </c>
      <c r="G12" s="54">
        <v>0.0</v>
      </c>
      <c r="H12" s="17">
        <v>0.0</v>
      </c>
    </row>
  </sheetData>
  <mergeCells count="6">
    <mergeCell ref="C2:D2"/>
    <mergeCell ref="E2:F2"/>
    <mergeCell ref="G2:H2"/>
    <mergeCell ref="A4:A6"/>
    <mergeCell ref="A7:A9"/>
    <mergeCell ref="A10:A12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25"/>
    <col customWidth="1" min="2" max="9" width="9.5"/>
  </cols>
  <sheetData>
    <row r="1">
      <c r="A1" s="13" t="s">
        <v>165</v>
      </c>
    </row>
    <row r="2">
      <c r="A2" s="60"/>
      <c r="B2" s="61">
        <v>2006.0</v>
      </c>
      <c r="D2" s="61">
        <v>2011.0</v>
      </c>
      <c r="F2" s="61">
        <v>2016.0</v>
      </c>
      <c r="H2" s="61">
        <v>2021.0</v>
      </c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>
      <c r="A3" s="60"/>
      <c r="B3" s="61" t="s">
        <v>240</v>
      </c>
      <c r="C3" s="61" t="s">
        <v>241</v>
      </c>
      <c r="D3" s="61" t="s">
        <v>240</v>
      </c>
      <c r="E3" s="61" t="s">
        <v>241</v>
      </c>
      <c r="F3" s="61" t="s">
        <v>240</v>
      </c>
      <c r="G3" s="61" t="s">
        <v>241</v>
      </c>
      <c r="H3" s="61" t="s">
        <v>240</v>
      </c>
      <c r="I3" s="61" t="s">
        <v>241</v>
      </c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>
      <c r="A4" s="62" t="s">
        <v>277</v>
      </c>
      <c r="B4" s="48">
        <v>1648775.0</v>
      </c>
      <c r="C4" s="49">
        <v>69.95330859813362</v>
      </c>
      <c r="D4" s="48">
        <v>1762440.0</v>
      </c>
      <c r="E4" s="49">
        <v>70.19463993404467</v>
      </c>
      <c r="F4" s="48">
        <v>1708935.0</v>
      </c>
      <c r="G4" s="49">
        <v>66.6394353565092</v>
      </c>
      <c r="H4" s="48">
        <v>1689910.0</v>
      </c>
      <c r="I4" s="49">
        <v>63.60074668995055</v>
      </c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>
      <c r="A5" s="62" t="s">
        <v>278</v>
      </c>
      <c r="B5" s="48">
        <v>701545.0</v>
      </c>
      <c r="C5" s="49">
        <v>29.764761038029842</v>
      </c>
      <c r="D5" s="48">
        <v>743845.0</v>
      </c>
      <c r="E5" s="63">
        <v>29.625934466841112</v>
      </c>
      <c r="F5" s="48">
        <v>848630.0</v>
      </c>
      <c r="G5" s="49">
        <v>33.09208602234398</v>
      </c>
      <c r="H5" s="48">
        <v>941750.0</v>
      </c>
      <c r="I5" s="49">
        <v>35.443309522555005</v>
      </c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>
      <c r="A6" s="62" t="s">
        <v>280</v>
      </c>
      <c r="B6" s="48">
        <v>6655.0</v>
      </c>
      <c r="C6" s="49">
        <v>0.2823546382742213</v>
      </c>
      <c r="D6" s="48">
        <v>4495.0</v>
      </c>
      <c r="E6" s="63">
        <v>0.17902731809510156</v>
      </c>
      <c r="F6" s="48">
        <v>6880.0</v>
      </c>
      <c r="G6" s="49">
        <v>0.26828364756575485</v>
      </c>
      <c r="H6" s="48">
        <v>8055.0</v>
      </c>
      <c r="I6" s="49">
        <v>0.3031546144987317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>
      <c r="H7" s="64"/>
    </row>
  </sheetData>
  <mergeCells count="4">
    <mergeCell ref="B2:C2"/>
    <mergeCell ref="D2:E2"/>
    <mergeCell ref="F2:G2"/>
    <mergeCell ref="H2:I2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0"/>
  </cols>
  <sheetData>
    <row r="1">
      <c r="A1" s="50" t="s">
        <v>281</v>
      </c>
    </row>
    <row r="2">
      <c r="A2" s="65" t="s">
        <v>282</v>
      </c>
      <c r="B2" s="47">
        <v>2006.0</v>
      </c>
      <c r="C2" s="47">
        <v>2011.0</v>
      </c>
      <c r="D2" s="47">
        <v>2016.0</v>
      </c>
      <c r="E2" s="47">
        <v>2021.0</v>
      </c>
      <c r="F2" s="11"/>
      <c r="G2" s="11"/>
      <c r="H2" s="11"/>
      <c r="I2" s="11"/>
      <c r="J2" s="11"/>
      <c r="K2" s="11"/>
      <c r="L2" s="11"/>
      <c r="M2" s="11"/>
      <c r="N2" s="11"/>
    </row>
    <row r="3">
      <c r="A3" s="66" t="s">
        <v>283</v>
      </c>
      <c r="B3" s="48">
        <v>783190.0</v>
      </c>
      <c r="C3" s="48">
        <v>813040.0</v>
      </c>
      <c r="D3" s="48">
        <v>755875.0</v>
      </c>
      <c r="E3" s="48">
        <v>756175.0</v>
      </c>
      <c r="F3" s="11"/>
      <c r="G3" s="11"/>
      <c r="H3" s="11"/>
      <c r="I3" s="11"/>
      <c r="J3" s="11"/>
      <c r="K3" s="11"/>
      <c r="L3" s="11"/>
      <c r="M3" s="11"/>
      <c r="N3" s="11"/>
    </row>
    <row r="4">
      <c r="A4" s="66" t="s">
        <v>284</v>
      </c>
      <c r="B4" s="48">
        <v>615145.0</v>
      </c>
      <c r="C4" s="48">
        <v>617645.0</v>
      </c>
      <c r="D4" s="48">
        <v>568610.0</v>
      </c>
      <c r="E4" s="48">
        <v>570420.0</v>
      </c>
      <c r="F4" s="11"/>
      <c r="G4" s="11"/>
      <c r="H4" s="11"/>
      <c r="I4" s="11"/>
      <c r="J4" s="11"/>
      <c r="K4" s="11"/>
      <c r="L4" s="11"/>
      <c r="M4" s="11"/>
      <c r="N4" s="11"/>
    </row>
    <row r="5">
      <c r="A5" s="66" t="s">
        <v>285</v>
      </c>
      <c r="B5" s="48">
        <v>168045.0</v>
      </c>
      <c r="C5" s="48">
        <v>195395.0</v>
      </c>
      <c r="D5" s="48">
        <v>187265.0</v>
      </c>
      <c r="E5" s="48">
        <v>185755.0</v>
      </c>
      <c r="F5" s="11"/>
      <c r="G5" s="11"/>
      <c r="H5" s="11"/>
      <c r="I5" s="11"/>
      <c r="J5" s="11"/>
      <c r="K5" s="11"/>
      <c r="L5" s="11"/>
      <c r="M5" s="11"/>
      <c r="N5" s="11"/>
    </row>
    <row r="6">
      <c r="A6" s="14" t="s">
        <v>286</v>
      </c>
      <c r="B6" s="22">
        <f t="shared" ref="B6:E6" si="1">B5/B3*100</f>
        <v>21.45647927</v>
      </c>
      <c r="C6" s="22">
        <f t="shared" si="1"/>
        <v>24.03264292</v>
      </c>
      <c r="D6" s="22">
        <f t="shared" si="1"/>
        <v>24.77459897</v>
      </c>
      <c r="E6" s="22">
        <f t="shared" si="1"/>
        <v>24.56508083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4.0"/>
  </cols>
  <sheetData>
    <row r="1">
      <c r="A1" s="13" t="s">
        <v>155</v>
      </c>
    </row>
    <row r="2">
      <c r="A2" s="65"/>
      <c r="B2" s="47">
        <v>2006.0</v>
      </c>
      <c r="C2" s="47">
        <v>2006.0</v>
      </c>
      <c r="D2" s="47">
        <v>2006.0</v>
      </c>
      <c r="E2" s="47">
        <v>2006.0</v>
      </c>
      <c r="F2" s="47">
        <v>2011.0</v>
      </c>
      <c r="G2" s="47">
        <v>2011.0</v>
      </c>
      <c r="H2" s="47">
        <v>2011.0</v>
      </c>
      <c r="I2" s="47">
        <v>2011.0</v>
      </c>
      <c r="J2" s="47">
        <v>2016.0</v>
      </c>
      <c r="K2" s="47">
        <v>2016.0</v>
      </c>
      <c r="L2" s="47">
        <v>2016.0</v>
      </c>
      <c r="M2" s="47">
        <v>2016.0</v>
      </c>
      <c r="N2" s="47">
        <v>2021.0</v>
      </c>
      <c r="O2" s="47">
        <v>2021.0</v>
      </c>
      <c r="P2" s="47">
        <v>2021.0</v>
      </c>
      <c r="Q2" s="47">
        <v>2021.0</v>
      </c>
    </row>
    <row r="3">
      <c r="A3" s="65"/>
      <c r="B3" s="47" t="s">
        <v>266</v>
      </c>
      <c r="C3" s="47" t="s">
        <v>267</v>
      </c>
      <c r="D3" s="47" t="s">
        <v>268</v>
      </c>
      <c r="E3" s="47" t="s">
        <v>287</v>
      </c>
      <c r="F3" s="47" t="s">
        <v>266</v>
      </c>
      <c r="G3" s="47" t="s">
        <v>267</v>
      </c>
      <c r="H3" s="47" t="s">
        <v>268</v>
      </c>
      <c r="I3" s="47" t="s">
        <v>287</v>
      </c>
      <c r="J3" s="47" t="s">
        <v>266</v>
      </c>
      <c r="K3" s="47" t="s">
        <v>267</v>
      </c>
      <c r="L3" s="47" t="s">
        <v>268</v>
      </c>
      <c r="M3" s="47" t="s">
        <v>287</v>
      </c>
      <c r="N3" s="47" t="s">
        <v>266</v>
      </c>
      <c r="O3" s="47" t="s">
        <v>267</v>
      </c>
      <c r="P3" s="47" t="s">
        <v>268</v>
      </c>
      <c r="Q3" s="47" t="s">
        <v>287</v>
      </c>
      <c r="R3" s="67"/>
      <c r="S3" s="67"/>
      <c r="T3" s="67"/>
      <c r="U3" s="67"/>
      <c r="V3" s="67"/>
      <c r="W3" s="67"/>
      <c r="X3" s="67"/>
      <c r="Y3" s="67"/>
      <c r="Z3" s="67"/>
    </row>
    <row r="4">
      <c r="A4" s="66" t="s">
        <v>288</v>
      </c>
      <c r="B4" s="48">
        <v>798670.0</v>
      </c>
      <c r="C4" s="48">
        <v>666090.0</v>
      </c>
      <c r="D4" s="48">
        <v>583770.0</v>
      </c>
      <c r="E4" s="48">
        <v>2048530.0</v>
      </c>
      <c r="F4" s="48">
        <v>823510.0</v>
      </c>
      <c r="G4" s="48">
        <v>694905.0</v>
      </c>
      <c r="H4" s="48">
        <v>621025.0</v>
      </c>
      <c r="I4" s="48">
        <v>2139440.0</v>
      </c>
      <c r="J4" s="48">
        <v>764485.0</v>
      </c>
      <c r="K4" s="48">
        <v>722830.0</v>
      </c>
      <c r="L4" s="48">
        <v>659445.0</v>
      </c>
      <c r="M4" s="48">
        <v>2146760.0</v>
      </c>
      <c r="N4" s="48">
        <v>761660.0</v>
      </c>
      <c r="O4" s="48">
        <v>689535.0</v>
      </c>
      <c r="P4" s="48">
        <v>699395.0</v>
      </c>
      <c r="Q4" s="48">
        <v>2150590.0</v>
      </c>
    </row>
    <row r="5">
      <c r="A5" s="11" t="s">
        <v>289</v>
      </c>
      <c r="B5" s="48">
        <v>10365.0</v>
      </c>
      <c r="C5" s="48">
        <v>107635.0</v>
      </c>
      <c r="D5" s="48">
        <v>332355.0</v>
      </c>
      <c r="E5" s="48">
        <v>450355.0</v>
      </c>
      <c r="F5" s="48">
        <v>6455.0</v>
      </c>
      <c r="G5" s="48">
        <v>96860.0</v>
      </c>
      <c r="H5" s="48">
        <v>331440.0</v>
      </c>
      <c r="I5" s="48">
        <v>434755.0</v>
      </c>
      <c r="J5" s="48">
        <v>5415.0</v>
      </c>
      <c r="K5" s="48">
        <v>88880.0</v>
      </c>
      <c r="L5" s="48">
        <v>326510.0</v>
      </c>
      <c r="M5" s="48">
        <v>420805.0</v>
      </c>
      <c r="N5" s="48">
        <v>3485.0</v>
      </c>
      <c r="O5" s="48">
        <v>77145.0</v>
      </c>
      <c r="P5" s="48">
        <v>322970.0</v>
      </c>
      <c r="Q5" s="48">
        <v>403600.0</v>
      </c>
    </row>
    <row r="6">
      <c r="A6" s="11" t="s">
        <v>290</v>
      </c>
      <c r="B6" s="48">
        <v>5110.0</v>
      </c>
      <c r="C6" s="48">
        <v>19900.0</v>
      </c>
      <c r="D6" s="48">
        <v>30955.0</v>
      </c>
      <c r="E6" s="48">
        <v>55965.0</v>
      </c>
      <c r="F6" s="48">
        <v>4020.0</v>
      </c>
      <c r="G6" s="48">
        <v>18405.0</v>
      </c>
      <c r="H6" s="48">
        <v>32665.0</v>
      </c>
      <c r="I6" s="48">
        <v>55090.0</v>
      </c>
      <c r="J6" s="48">
        <v>3195.0</v>
      </c>
      <c r="K6" s="48">
        <v>16320.0</v>
      </c>
      <c r="L6" s="48">
        <v>32305.0</v>
      </c>
      <c r="M6" s="48">
        <v>51820.0</v>
      </c>
      <c r="N6" s="48">
        <v>1995.0</v>
      </c>
      <c r="O6" s="48">
        <v>10190.0</v>
      </c>
      <c r="P6" s="48">
        <v>26325.0</v>
      </c>
      <c r="Q6" s="48">
        <v>38510.0</v>
      </c>
    </row>
    <row r="7">
      <c r="A7" s="11" t="s">
        <v>291</v>
      </c>
      <c r="B7" s="48">
        <v>783190.0</v>
      </c>
      <c r="C7" s="48">
        <v>538555.0</v>
      </c>
      <c r="D7" s="48">
        <v>220460.0</v>
      </c>
      <c r="E7" s="48">
        <v>1542205.0</v>
      </c>
      <c r="F7" s="48">
        <v>813040.0</v>
      </c>
      <c r="G7" s="48">
        <v>579640.0</v>
      </c>
      <c r="H7" s="48">
        <v>256920.0</v>
      </c>
      <c r="I7" s="48">
        <v>1649600.0</v>
      </c>
      <c r="J7" s="48">
        <v>755875.0</v>
      </c>
      <c r="K7" s="48">
        <v>617625.0</v>
      </c>
      <c r="L7" s="48">
        <v>300640.0</v>
      </c>
      <c r="M7" s="48">
        <v>1674140.0</v>
      </c>
      <c r="N7" s="48">
        <v>756175.0</v>
      </c>
      <c r="O7" s="48">
        <v>602205.0</v>
      </c>
      <c r="P7" s="48">
        <v>350105.0</v>
      </c>
      <c r="Q7" s="48">
        <v>1708485.0</v>
      </c>
    </row>
    <row r="8">
      <c r="A8" s="11" t="s">
        <v>292</v>
      </c>
      <c r="B8" s="48">
        <v>615145.0</v>
      </c>
      <c r="C8" s="48">
        <v>427205.0</v>
      </c>
      <c r="D8" s="48">
        <v>168600.0</v>
      </c>
      <c r="E8" s="48">
        <v>1210950.0</v>
      </c>
      <c r="F8" s="48">
        <v>617645.0</v>
      </c>
      <c r="G8" s="48">
        <v>447775.0</v>
      </c>
      <c r="H8" s="48">
        <v>191255.0</v>
      </c>
      <c r="I8" s="48">
        <v>1256675.0</v>
      </c>
      <c r="J8" s="48">
        <v>568610.0</v>
      </c>
      <c r="K8" s="48">
        <v>464220.0</v>
      </c>
      <c r="L8" s="48">
        <v>218180.0</v>
      </c>
      <c r="M8" s="48">
        <v>1251010.0</v>
      </c>
      <c r="N8" s="48">
        <v>570420.0</v>
      </c>
      <c r="O8" s="48">
        <v>450230.0</v>
      </c>
      <c r="P8" s="48">
        <v>248440.0</v>
      </c>
      <c r="Q8" s="48">
        <v>1269090.0</v>
      </c>
    </row>
    <row r="9">
      <c r="A9" s="11" t="s">
        <v>293</v>
      </c>
      <c r="B9" s="48">
        <v>168045.0</v>
      </c>
      <c r="C9" s="48">
        <v>111350.0</v>
      </c>
      <c r="D9" s="48">
        <v>51860.0</v>
      </c>
      <c r="E9" s="48">
        <v>331255.0</v>
      </c>
      <c r="F9" s="48">
        <v>195395.0</v>
      </c>
      <c r="G9" s="48">
        <v>131870.0</v>
      </c>
      <c r="H9" s="48">
        <v>65665.0</v>
      </c>
      <c r="I9" s="48">
        <v>392930.0</v>
      </c>
      <c r="J9" s="48">
        <v>187265.0</v>
      </c>
      <c r="K9" s="48">
        <v>153405.0</v>
      </c>
      <c r="L9" s="48">
        <v>82460.0</v>
      </c>
      <c r="M9" s="48">
        <v>423130.0</v>
      </c>
      <c r="N9" s="48">
        <v>185755.0</v>
      </c>
      <c r="O9" s="48">
        <v>151975.0</v>
      </c>
      <c r="P9" s="48">
        <v>101665.0</v>
      </c>
      <c r="Q9" s="48">
        <v>439395.0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25"/>
  </cols>
  <sheetData>
    <row r="1">
      <c r="A1" s="11"/>
      <c r="B1" s="68">
        <v>2011.0</v>
      </c>
      <c r="E1" s="47">
        <v>2016.0</v>
      </c>
      <c r="H1" s="47">
        <v>2021.0</v>
      </c>
    </row>
    <row r="2">
      <c r="A2" s="11"/>
      <c r="B2" s="65" t="s">
        <v>266</v>
      </c>
      <c r="C2" s="65" t="s">
        <v>267</v>
      </c>
      <c r="D2" s="65" t="s">
        <v>268</v>
      </c>
      <c r="E2" s="65" t="s">
        <v>266</v>
      </c>
      <c r="F2" s="65" t="s">
        <v>267</v>
      </c>
      <c r="G2" s="65" t="s">
        <v>268</v>
      </c>
      <c r="H2" s="65" t="s">
        <v>266</v>
      </c>
      <c r="I2" s="65" t="s">
        <v>267</v>
      </c>
      <c r="J2" s="65" t="s">
        <v>268</v>
      </c>
    </row>
    <row r="3">
      <c r="A3" s="11" t="s">
        <v>294</v>
      </c>
      <c r="B3" s="69">
        <v>724060.0</v>
      </c>
      <c r="C3" s="69">
        <v>734735.0</v>
      </c>
      <c r="D3" s="69">
        <v>699845.0</v>
      </c>
      <c r="E3" s="70">
        <v>667380.0</v>
      </c>
      <c r="F3" s="70">
        <v>776520.0</v>
      </c>
      <c r="G3" s="70">
        <v>765875.0</v>
      </c>
      <c r="H3" s="70">
        <v>647615.0</v>
      </c>
      <c r="I3" s="70">
        <v>772725.0</v>
      </c>
      <c r="J3" s="70">
        <v>867695.0</v>
      </c>
    </row>
    <row r="4">
      <c r="A4" s="11" t="s">
        <v>295</v>
      </c>
      <c r="B4" s="69">
        <v>1050.0</v>
      </c>
      <c r="C4" s="69">
        <v>765.0</v>
      </c>
      <c r="D4" s="69">
        <v>770.0</v>
      </c>
      <c r="E4" s="70">
        <v>1055.0</v>
      </c>
      <c r="F4" s="70">
        <v>805.0</v>
      </c>
      <c r="G4" s="70">
        <v>855.0</v>
      </c>
      <c r="H4" s="70">
        <v>930.0</v>
      </c>
      <c r="I4" s="70">
        <v>810.0</v>
      </c>
      <c r="J4" s="70">
        <v>850.0</v>
      </c>
    </row>
    <row r="5">
      <c r="A5" s="11" t="s">
        <v>296</v>
      </c>
      <c r="B5" s="69">
        <v>129730.0</v>
      </c>
      <c r="C5" s="69">
        <v>106410.0</v>
      </c>
      <c r="D5" s="69">
        <v>102110.0</v>
      </c>
      <c r="E5" s="70">
        <v>136615.0</v>
      </c>
      <c r="F5" s="70">
        <v>108090.0</v>
      </c>
      <c r="G5" s="70">
        <v>95145.0</v>
      </c>
      <c r="H5" s="70">
        <v>148950.0</v>
      </c>
      <c r="I5" s="70">
        <v>112000.0</v>
      </c>
      <c r="J5" s="70">
        <v>95465.0</v>
      </c>
    </row>
    <row r="6">
      <c r="A6" s="11" t="s">
        <v>297</v>
      </c>
      <c r="B6" s="69">
        <v>2110.0</v>
      </c>
      <c r="C6" s="69">
        <v>3490.0</v>
      </c>
      <c r="D6" s="69">
        <v>5720.0</v>
      </c>
      <c r="E6" s="70">
        <v>2160.0</v>
      </c>
      <c r="F6" s="70">
        <v>3170.0</v>
      </c>
      <c r="G6" s="70">
        <v>6770.0</v>
      </c>
      <c r="H6" s="70">
        <v>1800.0</v>
      </c>
      <c r="I6" s="70">
        <v>3060.0</v>
      </c>
      <c r="J6" s="70">
        <v>5160.0</v>
      </c>
    </row>
  </sheetData>
  <mergeCells count="3">
    <mergeCell ref="B1:D1"/>
    <mergeCell ref="E1:G1"/>
    <mergeCell ref="H1:J1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38"/>
  </cols>
  <sheetData>
    <row r="1">
      <c r="A1" s="13" t="s">
        <v>150</v>
      </c>
    </row>
    <row r="2">
      <c r="A2" s="1"/>
      <c r="B2" s="47">
        <v>2006.0</v>
      </c>
      <c r="C2" s="47">
        <v>2006.0</v>
      </c>
      <c r="D2" s="47">
        <v>2011.0</v>
      </c>
      <c r="E2" s="47">
        <v>2011.0</v>
      </c>
      <c r="F2" s="47">
        <v>2016.0</v>
      </c>
      <c r="G2" s="47">
        <v>2016.0</v>
      </c>
      <c r="H2" s="47">
        <v>2021.0</v>
      </c>
      <c r="I2" s="47">
        <v>2021.0</v>
      </c>
      <c r="J2" s="11"/>
    </row>
    <row r="3">
      <c r="A3" s="65"/>
      <c r="B3" s="47" t="s">
        <v>267</v>
      </c>
      <c r="C3" s="47" t="s">
        <v>268</v>
      </c>
      <c r="D3" s="47" t="s">
        <v>267</v>
      </c>
      <c r="E3" s="47" t="s">
        <v>268</v>
      </c>
      <c r="F3" s="47" t="s">
        <v>267</v>
      </c>
      <c r="G3" s="47" t="s">
        <v>268</v>
      </c>
      <c r="H3" s="47" t="s">
        <v>267</v>
      </c>
      <c r="I3" s="47" t="s">
        <v>268</v>
      </c>
      <c r="J3" s="65"/>
      <c r="K3" s="67"/>
      <c r="L3" s="67"/>
      <c r="M3" s="67"/>
      <c r="N3" s="67"/>
      <c r="O3" s="67"/>
      <c r="P3" s="67"/>
      <c r="Q3" s="67"/>
      <c r="R3" s="67"/>
    </row>
    <row r="4">
      <c r="A4" s="7" t="s">
        <v>298</v>
      </c>
      <c r="B4" s="48">
        <v>791185.0</v>
      </c>
      <c r="C4" s="48">
        <v>738225.0</v>
      </c>
      <c r="D4" s="48">
        <v>845395.0</v>
      </c>
      <c r="E4" s="48">
        <v>808445.0</v>
      </c>
      <c r="F4" s="48">
        <v>888580.0</v>
      </c>
      <c r="G4" s="48">
        <v>868645.0</v>
      </c>
      <c r="H4" s="48">
        <v>888600.0</v>
      </c>
      <c r="I4" s="48">
        <v>969170.0</v>
      </c>
      <c r="J4" s="11"/>
    </row>
    <row r="5">
      <c r="A5" s="7" t="s">
        <v>299</v>
      </c>
      <c r="B5" s="48">
        <v>46510.0</v>
      </c>
      <c r="C5" s="48">
        <v>226740.0</v>
      </c>
      <c r="D5" s="48">
        <v>38690.0</v>
      </c>
      <c r="E5" s="48">
        <v>212785.0</v>
      </c>
      <c r="F5" s="48">
        <v>28595.0</v>
      </c>
      <c r="G5" s="48">
        <v>189115.0</v>
      </c>
      <c r="H5" s="48">
        <v>26045.0</v>
      </c>
      <c r="I5" s="48">
        <v>170580.0</v>
      </c>
      <c r="J5" s="11"/>
    </row>
    <row r="6">
      <c r="A6" s="7" t="s">
        <v>300</v>
      </c>
      <c r="B6" s="48">
        <v>3525.0</v>
      </c>
      <c r="C6" s="48">
        <v>13725.0</v>
      </c>
      <c r="D6" s="48">
        <v>2430.0</v>
      </c>
      <c r="E6" s="48">
        <v>11610.0</v>
      </c>
      <c r="F6" s="48">
        <v>1925.0</v>
      </c>
      <c r="G6" s="48">
        <v>8890.0</v>
      </c>
      <c r="H6" s="48">
        <v>1405.0</v>
      </c>
      <c r="I6" s="48">
        <v>7080.0</v>
      </c>
      <c r="J6" s="11"/>
    </row>
    <row r="7">
      <c r="A7" s="14" t="s">
        <v>301</v>
      </c>
      <c r="B7" s="22">
        <f t="shared" ref="B7:I7" si="1">B5/B4*100</f>
        <v>5.878523986</v>
      </c>
      <c r="C7" s="22">
        <f t="shared" si="1"/>
        <v>30.71421315</v>
      </c>
      <c r="D7" s="22">
        <f t="shared" si="1"/>
        <v>4.576558887</v>
      </c>
      <c r="E7" s="22">
        <f t="shared" si="1"/>
        <v>26.32028153</v>
      </c>
      <c r="F7" s="22">
        <f t="shared" si="1"/>
        <v>3.218055774</v>
      </c>
      <c r="G7" s="22">
        <f t="shared" si="1"/>
        <v>21.77126444</v>
      </c>
      <c r="H7" s="22">
        <f t="shared" si="1"/>
        <v>2.93101508</v>
      </c>
      <c r="I7" s="22">
        <f t="shared" si="1"/>
        <v>17.60062734</v>
      </c>
    </row>
    <row r="8">
      <c r="A8" s="14" t="s">
        <v>302</v>
      </c>
      <c r="B8" s="22">
        <f t="shared" ref="B8:I8" si="2">B6/B4*100</f>
        <v>0.4455342303</v>
      </c>
      <c r="C8" s="22">
        <f t="shared" si="2"/>
        <v>1.859189272</v>
      </c>
      <c r="D8" s="22">
        <f t="shared" si="2"/>
        <v>0.2874395992</v>
      </c>
      <c r="E8" s="22">
        <f t="shared" si="2"/>
        <v>1.436090272</v>
      </c>
      <c r="F8" s="22">
        <f t="shared" si="2"/>
        <v>0.2166377816</v>
      </c>
      <c r="G8" s="22">
        <f t="shared" si="2"/>
        <v>1.023433048</v>
      </c>
      <c r="H8" s="22">
        <f t="shared" si="2"/>
        <v>0.158113887</v>
      </c>
      <c r="I8" s="22">
        <f t="shared" si="2"/>
        <v>0.730521993</v>
      </c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" t="s">
        <v>145</v>
      </c>
    </row>
    <row r="2">
      <c r="A2" s="1"/>
      <c r="B2" s="68">
        <v>2006.0</v>
      </c>
      <c r="D2" s="68">
        <v>2011.0</v>
      </c>
      <c r="F2" s="68">
        <v>2016.0</v>
      </c>
      <c r="H2" s="68">
        <v>2021.0</v>
      </c>
    </row>
    <row r="3">
      <c r="A3" s="65"/>
      <c r="B3" s="47" t="s">
        <v>267</v>
      </c>
      <c r="C3" s="47" t="s">
        <v>268</v>
      </c>
      <c r="D3" s="47" t="s">
        <v>267</v>
      </c>
      <c r="E3" s="47" t="s">
        <v>268</v>
      </c>
      <c r="F3" s="47" t="s">
        <v>267</v>
      </c>
      <c r="G3" s="47" t="s">
        <v>268</v>
      </c>
      <c r="H3" s="47" t="s">
        <v>267</v>
      </c>
      <c r="I3" s="47" t="s">
        <v>268</v>
      </c>
      <c r="J3" s="67"/>
      <c r="K3" s="67"/>
      <c r="L3" s="67"/>
      <c r="M3" s="67"/>
      <c r="N3" s="67"/>
      <c r="O3" s="67"/>
      <c r="P3" s="67"/>
      <c r="Q3" s="67"/>
      <c r="R3" s="67"/>
    </row>
    <row r="4">
      <c r="A4" s="7" t="s">
        <v>298</v>
      </c>
      <c r="B4" s="48">
        <v>791185.0</v>
      </c>
      <c r="C4" s="48">
        <v>738225.0</v>
      </c>
      <c r="D4" s="48">
        <v>845395.0</v>
      </c>
      <c r="E4" s="48">
        <v>808445.0</v>
      </c>
      <c r="F4" s="48">
        <v>888580.0</v>
      </c>
      <c r="G4" s="48">
        <v>868645.0</v>
      </c>
      <c r="H4" s="48">
        <v>888600.0</v>
      </c>
      <c r="I4" s="48">
        <v>969170.0</v>
      </c>
    </row>
    <row r="5">
      <c r="A5" s="71" t="s">
        <v>303</v>
      </c>
      <c r="B5" s="48">
        <v>738650.0</v>
      </c>
      <c r="C5" s="48">
        <v>487265.0</v>
      </c>
      <c r="D5" s="48">
        <v>802250.0</v>
      </c>
      <c r="E5" s="48">
        <v>573130.0</v>
      </c>
      <c r="F5" s="48">
        <v>856465.0</v>
      </c>
      <c r="G5" s="48">
        <v>662545.0</v>
      </c>
      <c r="H5" s="48">
        <v>859835.0</v>
      </c>
      <c r="I5" s="48">
        <v>784670.0</v>
      </c>
    </row>
    <row r="6">
      <c r="A6" s="71" t="s">
        <v>304</v>
      </c>
      <c r="B6" s="49">
        <f t="shared" ref="B6:I6" si="1">B5/B4*100</f>
        <v>93.35996006</v>
      </c>
      <c r="C6" s="49">
        <f t="shared" si="1"/>
        <v>66.00494429</v>
      </c>
      <c r="D6" s="49">
        <f t="shared" si="1"/>
        <v>94.89646851</v>
      </c>
      <c r="E6" s="49">
        <f t="shared" si="1"/>
        <v>70.89288696</v>
      </c>
      <c r="F6" s="49">
        <f t="shared" si="1"/>
        <v>96.38580657</v>
      </c>
      <c r="G6" s="49">
        <f t="shared" si="1"/>
        <v>76.27339132</v>
      </c>
      <c r="H6" s="49">
        <f t="shared" si="1"/>
        <v>96.76288544</v>
      </c>
      <c r="I6" s="49">
        <f t="shared" si="1"/>
        <v>80.96309213</v>
      </c>
    </row>
    <row r="7">
      <c r="A7" s="7"/>
      <c r="B7" s="34"/>
      <c r="C7" s="34"/>
      <c r="D7" s="34"/>
      <c r="E7" s="34"/>
      <c r="F7" s="34"/>
      <c r="G7" s="34"/>
      <c r="H7" s="34"/>
      <c r="I7" s="34"/>
    </row>
    <row r="8">
      <c r="A8" s="7"/>
      <c r="B8" s="34"/>
      <c r="C8" s="34"/>
      <c r="D8" s="34"/>
      <c r="E8" s="34"/>
      <c r="F8" s="34"/>
      <c r="G8" s="34"/>
      <c r="H8" s="34"/>
      <c r="I8" s="34"/>
    </row>
    <row r="9">
      <c r="A9" s="7"/>
      <c r="B9" s="34"/>
      <c r="C9" s="34"/>
      <c r="D9" s="34"/>
      <c r="E9" s="34"/>
      <c r="F9" s="34"/>
      <c r="G9" s="34"/>
      <c r="H9" s="34"/>
      <c r="I9" s="34"/>
    </row>
  </sheetData>
  <mergeCells count="4">
    <mergeCell ref="B2:C2"/>
    <mergeCell ref="D2:E2"/>
    <mergeCell ref="F2:G2"/>
    <mergeCell ref="H2:I2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5"/>
  </cols>
  <sheetData>
    <row r="1">
      <c r="A1" s="13" t="s">
        <v>140</v>
      </c>
    </row>
    <row r="2">
      <c r="B2" s="15" t="s">
        <v>305</v>
      </c>
      <c r="E2" s="15" t="s">
        <v>306</v>
      </c>
    </row>
    <row r="3">
      <c r="B3" s="15" t="s">
        <v>232</v>
      </c>
      <c r="C3" s="15" t="s">
        <v>233</v>
      </c>
      <c r="D3" s="15" t="s">
        <v>234</v>
      </c>
      <c r="E3" s="15" t="s">
        <v>232</v>
      </c>
      <c r="F3" s="15" t="s">
        <v>233</v>
      </c>
      <c r="G3" s="15" t="s">
        <v>234</v>
      </c>
    </row>
    <row r="4">
      <c r="A4" s="14" t="s">
        <v>235</v>
      </c>
      <c r="B4" s="18">
        <v>1895.0</v>
      </c>
      <c r="C4" s="18">
        <v>152580.0</v>
      </c>
      <c r="D4" s="18">
        <v>259315.0</v>
      </c>
      <c r="E4" s="18">
        <v>9635.0</v>
      </c>
      <c r="F4" s="18">
        <v>111590.0</v>
      </c>
      <c r="G4" s="18">
        <v>161825.0</v>
      </c>
    </row>
    <row r="5">
      <c r="A5" s="14" t="s">
        <v>236</v>
      </c>
      <c r="B5" s="18">
        <v>895.0</v>
      </c>
      <c r="C5" s="18">
        <v>47905.0</v>
      </c>
      <c r="D5" s="18">
        <v>130760.0</v>
      </c>
      <c r="E5" s="18">
        <v>1685.0</v>
      </c>
      <c r="F5" s="18">
        <v>20885.0</v>
      </c>
      <c r="G5" s="18">
        <v>36780.0</v>
      </c>
    </row>
    <row r="6">
      <c r="A6" s="14" t="s">
        <v>238</v>
      </c>
      <c r="B6" s="18">
        <v>135.0</v>
      </c>
      <c r="C6" s="18">
        <v>5310.0</v>
      </c>
      <c r="D6" s="18">
        <v>12445.0</v>
      </c>
      <c r="E6" s="18">
        <v>370.0</v>
      </c>
      <c r="F6" s="18">
        <v>4440.0</v>
      </c>
      <c r="G6" s="18">
        <v>7700.0</v>
      </c>
    </row>
    <row r="7">
      <c r="A7" s="14" t="s">
        <v>239</v>
      </c>
      <c r="B7" s="18">
        <v>465.0</v>
      </c>
      <c r="C7" s="18">
        <v>34935.0</v>
      </c>
      <c r="D7" s="18">
        <v>66400.0</v>
      </c>
      <c r="E7" s="18">
        <v>1630.0</v>
      </c>
      <c r="F7" s="18">
        <v>23900.0</v>
      </c>
      <c r="G7" s="18">
        <v>13405.0</v>
      </c>
    </row>
  </sheetData>
  <mergeCells count="2">
    <mergeCell ref="B2:D2"/>
    <mergeCell ref="E2:G2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63"/>
  </cols>
  <sheetData>
    <row r="1">
      <c r="A1" s="13" t="s">
        <v>135</v>
      </c>
    </row>
    <row r="2">
      <c r="A2" s="1"/>
      <c r="B2" s="47">
        <v>2006.0</v>
      </c>
      <c r="C2" s="47">
        <v>2011.0</v>
      </c>
      <c r="D2" s="47">
        <v>2016.0</v>
      </c>
      <c r="E2" s="47">
        <v>2021.0</v>
      </c>
    </row>
    <row r="3">
      <c r="A3" s="11" t="s">
        <v>307</v>
      </c>
      <c r="B3" s="48">
        <v>78690.0</v>
      </c>
      <c r="C3" s="48">
        <v>84525.0</v>
      </c>
      <c r="D3" s="48">
        <v>65155.0</v>
      </c>
      <c r="E3" s="48">
        <v>55530.0</v>
      </c>
    </row>
    <row r="4">
      <c r="A4" s="66" t="s">
        <v>308</v>
      </c>
      <c r="B4" s="48">
        <v>2356970.0</v>
      </c>
      <c r="C4" s="48">
        <v>2510795.0</v>
      </c>
      <c r="D4" s="48">
        <v>2564445.0</v>
      </c>
      <c r="E4" s="48">
        <v>2657060.0</v>
      </c>
    </row>
    <row r="5">
      <c r="A5" s="11" t="s">
        <v>309</v>
      </c>
      <c r="B5" s="49">
        <f t="shared" ref="B5:E5" si="1">B3/B4*100</f>
        <v>3.338608468</v>
      </c>
      <c r="C5" s="49">
        <f t="shared" si="1"/>
        <v>3.36646361</v>
      </c>
      <c r="D5" s="49">
        <f t="shared" si="1"/>
        <v>2.540705689</v>
      </c>
      <c r="E5" s="49">
        <f t="shared" si="1"/>
        <v>2.089903879</v>
      </c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8.88"/>
  </cols>
  <sheetData>
    <row r="1">
      <c r="A1" s="13" t="s">
        <v>129</v>
      </c>
    </row>
    <row r="2">
      <c r="A2" s="1"/>
      <c r="B2" s="47">
        <v>2006.0</v>
      </c>
      <c r="C2" s="47">
        <v>2011.0</v>
      </c>
      <c r="D2" s="47">
        <v>2016.0</v>
      </c>
      <c r="E2" s="47">
        <v>2021.0</v>
      </c>
    </row>
    <row r="3">
      <c r="A3" s="11" t="s">
        <v>305</v>
      </c>
      <c r="B3" s="48">
        <v>266365.0</v>
      </c>
      <c r="C3" s="48">
        <v>319805.0</v>
      </c>
      <c r="D3" s="48">
        <v>360160.0</v>
      </c>
      <c r="E3" s="48">
        <v>456475.0</v>
      </c>
    </row>
    <row r="4">
      <c r="A4" s="11" t="s">
        <v>310</v>
      </c>
      <c r="B4" s="48">
        <f t="shared" ref="B4:E4" si="1">B5-B3</f>
        <v>471860</v>
      </c>
      <c r="C4" s="48">
        <f t="shared" si="1"/>
        <v>488640</v>
      </c>
      <c r="D4" s="48">
        <f t="shared" si="1"/>
        <v>508485</v>
      </c>
      <c r="E4" s="48">
        <f t="shared" si="1"/>
        <v>512695</v>
      </c>
    </row>
    <row r="5">
      <c r="A5" s="11" t="s">
        <v>311</v>
      </c>
      <c r="B5" s="48">
        <v>738225.0</v>
      </c>
      <c r="C5" s="48">
        <v>808445.0</v>
      </c>
      <c r="D5" s="48">
        <v>868645.0</v>
      </c>
      <c r="E5" s="48">
        <v>969170.0</v>
      </c>
    </row>
    <row r="6">
      <c r="A6" s="66" t="s">
        <v>312</v>
      </c>
      <c r="B6" s="49">
        <f t="shared" ref="B6:E6" si="2">B3/B5*100</f>
        <v>36.08181787</v>
      </c>
      <c r="C6" s="49">
        <f t="shared" si="2"/>
        <v>39.55804044</v>
      </c>
      <c r="D6" s="49">
        <f t="shared" si="2"/>
        <v>41.46227746</v>
      </c>
      <c r="E6" s="49">
        <f t="shared" si="2"/>
        <v>47.09958005</v>
      </c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3.13"/>
  </cols>
  <sheetData>
    <row r="1">
      <c r="A1" s="13" t="s">
        <v>124</v>
      </c>
    </row>
    <row r="2">
      <c r="A2" s="1"/>
      <c r="B2" s="47">
        <v>2006.0</v>
      </c>
      <c r="F2" s="47">
        <v>2011.0</v>
      </c>
      <c r="J2" s="47">
        <v>2016.0</v>
      </c>
      <c r="N2" s="47">
        <v>2021.0</v>
      </c>
    </row>
    <row r="3">
      <c r="A3" s="65"/>
      <c r="B3" s="47" t="s">
        <v>266</v>
      </c>
      <c r="C3" s="47" t="s">
        <v>267</v>
      </c>
      <c r="D3" s="47" t="s">
        <v>268</v>
      </c>
      <c r="E3" s="47" t="s">
        <v>287</v>
      </c>
      <c r="F3" s="47" t="s">
        <v>266</v>
      </c>
      <c r="G3" s="47" t="s">
        <v>267</v>
      </c>
      <c r="H3" s="47" t="s">
        <v>268</v>
      </c>
      <c r="I3" s="47" t="s">
        <v>287</v>
      </c>
      <c r="J3" s="47" t="s">
        <v>266</v>
      </c>
      <c r="K3" s="47" t="s">
        <v>267</v>
      </c>
      <c r="L3" s="47" t="s">
        <v>268</v>
      </c>
      <c r="M3" s="47" t="s">
        <v>287</v>
      </c>
      <c r="N3" s="47" t="s">
        <v>266</v>
      </c>
      <c r="O3" s="47" t="s">
        <v>267</v>
      </c>
      <c r="P3" s="47" t="s">
        <v>268</v>
      </c>
      <c r="Q3" s="47" t="s">
        <v>287</v>
      </c>
      <c r="R3" s="67"/>
      <c r="S3" s="67"/>
      <c r="T3" s="67"/>
      <c r="U3" s="67"/>
      <c r="V3" s="67"/>
      <c r="W3" s="67"/>
      <c r="X3" s="67"/>
      <c r="Y3" s="67"/>
      <c r="Z3" s="67"/>
    </row>
    <row r="4">
      <c r="A4" s="11" t="s">
        <v>313</v>
      </c>
      <c r="B4" s="48">
        <v>554500.0</v>
      </c>
      <c r="C4" s="48">
        <v>91915.0</v>
      </c>
      <c r="D4" s="48">
        <v>65860.0</v>
      </c>
      <c r="E4" s="48">
        <v>712275.0</v>
      </c>
      <c r="F4" s="48">
        <v>514165.0</v>
      </c>
      <c r="G4" s="48">
        <v>73735.0</v>
      </c>
      <c r="H4" s="48">
        <v>65860.0</v>
      </c>
      <c r="I4" s="48">
        <v>653760.0</v>
      </c>
      <c r="J4" s="48">
        <v>502350.0</v>
      </c>
      <c r="K4" s="48">
        <v>62990.0</v>
      </c>
      <c r="L4" s="48">
        <v>63695.0</v>
      </c>
      <c r="M4" s="48">
        <v>629035.0</v>
      </c>
      <c r="N4" s="48">
        <v>481910.0</v>
      </c>
      <c r="O4" s="48">
        <v>51875.0</v>
      </c>
      <c r="P4" s="48">
        <v>52070.0</v>
      </c>
      <c r="Q4" s="48">
        <v>585855.0</v>
      </c>
    </row>
    <row r="5">
      <c r="A5" s="11" t="s">
        <v>314</v>
      </c>
      <c r="B5" s="48">
        <v>273055.0</v>
      </c>
      <c r="C5" s="48">
        <v>699270.0</v>
      </c>
      <c r="D5" s="48">
        <v>672365.0</v>
      </c>
      <c r="E5" s="48">
        <v>1644690.0</v>
      </c>
      <c r="F5" s="48">
        <v>342790.0</v>
      </c>
      <c r="G5" s="48">
        <v>771660.0</v>
      </c>
      <c r="H5" s="48">
        <v>742590.0</v>
      </c>
      <c r="I5" s="48">
        <v>1857040.0</v>
      </c>
      <c r="J5" s="48">
        <v>304870.0</v>
      </c>
      <c r="K5" s="48">
        <v>825590.0</v>
      </c>
      <c r="L5" s="48">
        <v>804955.0</v>
      </c>
      <c r="M5" s="48">
        <v>1935415.0</v>
      </c>
      <c r="N5" s="48">
        <v>317385.0</v>
      </c>
      <c r="O5" s="48">
        <v>836725.0</v>
      </c>
      <c r="P5" s="48">
        <v>917105.0</v>
      </c>
      <c r="Q5" s="48">
        <v>2071215.0</v>
      </c>
    </row>
    <row r="6">
      <c r="A6" s="11" t="s">
        <v>315</v>
      </c>
      <c r="B6" s="48">
        <v>244660.0</v>
      </c>
      <c r="C6" s="48">
        <v>379505.0</v>
      </c>
      <c r="D6" s="48">
        <v>186260.0</v>
      </c>
      <c r="E6" s="48">
        <v>810425.0</v>
      </c>
      <c r="F6" s="48">
        <v>307825.0</v>
      </c>
      <c r="G6" s="48">
        <v>382120.0</v>
      </c>
      <c r="H6" s="48">
        <v>182465.0</v>
      </c>
      <c r="I6" s="48">
        <v>872410.0</v>
      </c>
      <c r="J6" s="48">
        <v>283015.0</v>
      </c>
      <c r="K6" s="48">
        <v>432955.0</v>
      </c>
      <c r="L6" s="48">
        <v>197835.0</v>
      </c>
      <c r="M6" s="48">
        <v>913805.0</v>
      </c>
      <c r="N6" s="48">
        <v>297150.0</v>
      </c>
      <c r="O6" s="48">
        <v>424820.0</v>
      </c>
      <c r="P6" s="48">
        <v>217235.0</v>
      </c>
      <c r="Q6" s="48">
        <v>939205.0</v>
      </c>
    </row>
    <row r="7">
      <c r="A7" s="11" t="s">
        <v>316</v>
      </c>
      <c r="B7" s="48">
        <v>7455.0</v>
      </c>
      <c r="C7" s="48">
        <v>29875.0</v>
      </c>
      <c r="D7" s="48">
        <v>41360.0</v>
      </c>
      <c r="E7" s="48">
        <v>78690.0</v>
      </c>
      <c r="F7" s="48">
        <v>8545.0</v>
      </c>
      <c r="G7" s="48">
        <v>31925.0</v>
      </c>
      <c r="H7" s="48">
        <v>44055.0</v>
      </c>
      <c r="I7" s="48">
        <v>84525.0</v>
      </c>
      <c r="J7" s="48">
        <v>4730.0</v>
      </c>
      <c r="K7" s="48">
        <v>23635.0</v>
      </c>
      <c r="L7" s="48">
        <v>36790.0</v>
      </c>
      <c r="M7" s="48">
        <v>65155.0</v>
      </c>
      <c r="N7" s="48">
        <v>4025.0</v>
      </c>
      <c r="O7" s="48">
        <v>20120.0</v>
      </c>
      <c r="P7" s="48">
        <v>31385.0</v>
      </c>
      <c r="Q7" s="48">
        <v>55530.0</v>
      </c>
    </row>
    <row r="8">
      <c r="A8" s="11" t="s">
        <v>317</v>
      </c>
      <c r="B8" s="48">
        <v>15280.0</v>
      </c>
      <c r="C8" s="48">
        <v>144335.0</v>
      </c>
      <c r="D8" s="48">
        <v>178375.0</v>
      </c>
      <c r="E8" s="48">
        <v>337990.0</v>
      </c>
      <c r="F8" s="48">
        <v>19535.0</v>
      </c>
      <c r="G8" s="48">
        <v>156000.0</v>
      </c>
      <c r="H8" s="48">
        <v>196260.0</v>
      </c>
      <c r="I8" s="48">
        <v>371795.0</v>
      </c>
      <c r="J8" s="48">
        <v>14100.0</v>
      </c>
      <c r="K8" s="48">
        <v>161490.0</v>
      </c>
      <c r="L8" s="48">
        <v>210165.0</v>
      </c>
      <c r="M8" s="48">
        <v>385755.0</v>
      </c>
      <c r="N8" s="48">
        <v>12955.0</v>
      </c>
      <c r="O8" s="48">
        <v>156380.0</v>
      </c>
      <c r="P8" s="48">
        <v>212005.0</v>
      </c>
      <c r="Q8" s="48">
        <v>381340.0</v>
      </c>
    </row>
    <row r="9">
      <c r="A9" s="66" t="s">
        <v>318</v>
      </c>
      <c r="B9" s="48">
        <v>5665.0</v>
      </c>
      <c r="C9" s="48">
        <v>145560.0</v>
      </c>
      <c r="D9" s="48">
        <v>266365.0</v>
      </c>
      <c r="E9" s="48">
        <v>417590.0</v>
      </c>
      <c r="F9" s="48">
        <v>6880.0</v>
      </c>
      <c r="G9" s="48">
        <v>201605.0</v>
      </c>
      <c r="H9" s="48">
        <v>319805.0</v>
      </c>
      <c r="I9" s="48">
        <v>528290.0</v>
      </c>
      <c r="J9" s="48">
        <v>3020.0</v>
      </c>
      <c r="K9" s="48">
        <v>207515.0</v>
      </c>
      <c r="L9" s="48">
        <v>360160.0</v>
      </c>
      <c r="M9" s="48">
        <v>570695.0</v>
      </c>
      <c r="N9" s="48">
        <v>3255.0</v>
      </c>
      <c r="O9" s="48">
        <v>235415.0</v>
      </c>
      <c r="P9" s="48">
        <v>456475.0</v>
      </c>
      <c r="Q9" s="48">
        <v>695145.0</v>
      </c>
    </row>
    <row r="10">
      <c r="A10" s="11" t="s">
        <v>319</v>
      </c>
      <c r="B10" s="48">
        <v>3975.0</v>
      </c>
      <c r="C10" s="48">
        <v>29795.0</v>
      </c>
      <c r="D10" s="48">
        <v>33405.0</v>
      </c>
      <c r="E10" s="48">
        <v>67175.0</v>
      </c>
      <c r="F10" s="48">
        <v>5220.0</v>
      </c>
      <c r="G10" s="48">
        <v>34730.0</v>
      </c>
      <c r="H10" s="48">
        <v>34700.0</v>
      </c>
      <c r="I10" s="48">
        <v>74650.0</v>
      </c>
      <c r="J10" s="48">
        <v>1735.0</v>
      </c>
      <c r="K10" s="48">
        <v>15455.0</v>
      </c>
      <c r="L10" s="48">
        <v>18220.0</v>
      </c>
      <c r="M10" s="48">
        <v>35410.0</v>
      </c>
      <c r="N10" s="48">
        <v>1785.0</v>
      </c>
      <c r="O10" s="48">
        <v>18925.0</v>
      </c>
      <c r="P10" s="48">
        <v>21540.0</v>
      </c>
      <c r="Q10" s="48">
        <v>42250.0</v>
      </c>
    </row>
    <row r="11">
      <c r="A11" s="11" t="s">
        <v>320</v>
      </c>
      <c r="B11" s="48">
        <v>1695.0</v>
      </c>
      <c r="C11" s="48">
        <v>115765.0</v>
      </c>
      <c r="D11" s="48">
        <v>232960.0</v>
      </c>
      <c r="E11" s="48">
        <v>350420.0</v>
      </c>
      <c r="F11" s="48">
        <v>1665.0</v>
      </c>
      <c r="G11" s="48">
        <v>166880.0</v>
      </c>
      <c r="H11" s="48">
        <v>285100.0</v>
      </c>
      <c r="I11" s="48">
        <v>453645.0</v>
      </c>
      <c r="J11" s="48">
        <v>1285.0</v>
      </c>
      <c r="K11" s="48">
        <v>192060.0</v>
      </c>
      <c r="L11" s="48">
        <v>341940.0</v>
      </c>
      <c r="M11" s="48">
        <v>535285.0</v>
      </c>
      <c r="N11" s="48">
        <v>1470.0</v>
      </c>
      <c r="O11" s="48">
        <v>216490.0</v>
      </c>
      <c r="P11" s="48">
        <v>434935.0</v>
      </c>
      <c r="Q11" s="48">
        <v>652895.0</v>
      </c>
    </row>
  </sheetData>
  <mergeCells count="4">
    <mergeCell ref="B2:E2"/>
    <mergeCell ref="F2:I2"/>
    <mergeCell ref="J2:M2"/>
    <mergeCell ref="N2:Q2"/>
  </mergeCell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0"/>
    <col customWidth="1" min="2" max="7" width="10.13"/>
  </cols>
  <sheetData>
    <row r="1">
      <c r="A1" s="1" t="s">
        <v>117</v>
      </c>
      <c r="D1" s="47"/>
      <c r="E1" s="47"/>
      <c r="F1" s="47"/>
      <c r="G1" s="47"/>
    </row>
    <row r="2">
      <c r="B2" s="47" t="s">
        <v>266</v>
      </c>
      <c r="D2" s="47" t="s">
        <v>267</v>
      </c>
      <c r="F2" s="47" t="s">
        <v>268</v>
      </c>
    </row>
    <row r="3">
      <c r="A3" s="72" t="s">
        <v>321</v>
      </c>
      <c r="B3" s="42">
        <v>583085.0</v>
      </c>
      <c r="C3" s="73">
        <v>87.36926488657137</v>
      </c>
      <c r="D3" s="42">
        <v>322735.0</v>
      </c>
      <c r="E3" s="73">
        <v>50.4435014340531</v>
      </c>
      <c r="F3" s="42">
        <v>102280.0</v>
      </c>
      <c r="G3" s="43">
        <v>15.653265178065839</v>
      </c>
    </row>
    <row r="4">
      <c r="A4" s="72" t="s">
        <v>322</v>
      </c>
      <c r="B4" s="42">
        <v>98090.0</v>
      </c>
      <c r="C4" s="73">
        <v>89.70689103296904</v>
      </c>
      <c r="D4" s="42">
        <v>90465.0</v>
      </c>
      <c r="E4" s="73">
        <v>59.23003895636233</v>
      </c>
      <c r="F4" s="42">
        <v>40660.0</v>
      </c>
      <c r="G4" s="43">
        <v>18.28442945474986</v>
      </c>
    </row>
    <row r="5">
      <c r="A5" s="72" t="s">
        <v>323</v>
      </c>
      <c r="B5" s="42">
        <v>19765.0</v>
      </c>
      <c r="C5" s="73">
        <v>87.55260243632337</v>
      </c>
      <c r="D5" s="42">
        <v>60555.0</v>
      </c>
      <c r="E5" s="73">
        <v>63.028883684621384</v>
      </c>
      <c r="F5" s="42">
        <v>28540.0</v>
      </c>
      <c r="G5" s="43">
        <v>30.561653370455637</v>
      </c>
    </row>
  </sheetData>
  <mergeCells count="4">
    <mergeCell ref="A1:C1"/>
    <mergeCell ref="B2:C2"/>
    <mergeCell ref="D2:E2"/>
    <mergeCell ref="F2:G2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7" width="12.75"/>
  </cols>
  <sheetData>
    <row r="1">
      <c r="A1" s="74" t="s">
        <v>107</v>
      </c>
    </row>
    <row r="2">
      <c r="A2" s="65"/>
      <c r="B2" s="75">
        <v>2006.0</v>
      </c>
      <c r="F2" s="47">
        <v>2011.0</v>
      </c>
      <c r="J2" s="47">
        <v>2016.0</v>
      </c>
      <c r="N2" s="47">
        <v>2021.0</v>
      </c>
    </row>
    <row r="3">
      <c r="A3" s="65"/>
      <c r="B3" s="47" t="s">
        <v>266</v>
      </c>
      <c r="C3" s="47" t="s">
        <v>267</v>
      </c>
      <c r="D3" s="47" t="s">
        <v>268</v>
      </c>
      <c r="E3" s="47" t="s">
        <v>287</v>
      </c>
      <c r="F3" s="47" t="s">
        <v>266</v>
      </c>
      <c r="G3" s="47" t="s">
        <v>267</v>
      </c>
      <c r="H3" s="47" t="s">
        <v>268</v>
      </c>
      <c r="I3" s="47" t="s">
        <v>287</v>
      </c>
      <c r="J3" s="47" t="s">
        <v>266</v>
      </c>
      <c r="K3" s="47" t="s">
        <v>267</v>
      </c>
      <c r="L3" s="47" t="s">
        <v>268</v>
      </c>
      <c r="M3" s="47" t="s">
        <v>287</v>
      </c>
      <c r="N3" s="47" t="s">
        <v>266</v>
      </c>
      <c r="O3" s="47" t="s">
        <v>267</v>
      </c>
      <c r="P3" s="47" t="s">
        <v>268</v>
      </c>
      <c r="Q3" s="47" t="s">
        <v>287</v>
      </c>
      <c r="R3" s="67"/>
      <c r="S3" s="67"/>
      <c r="T3" s="67"/>
      <c r="U3" s="67"/>
      <c r="V3" s="67"/>
      <c r="W3" s="67"/>
      <c r="X3" s="67"/>
      <c r="Y3" s="67"/>
      <c r="Z3" s="67"/>
    </row>
    <row r="4">
      <c r="A4" s="76" t="s">
        <v>324</v>
      </c>
      <c r="B4" s="18">
        <v>686990.0</v>
      </c>
      <c r="C4" s="18">
        <v>444265.0</v>
      </c>
      <c r="D4" s="18">
        <v>167255.0</v>
      </c>
      <c r="E4" s="48">
        <f t="shared" ref="E4:E5" si="1">sum(B4:D4)</f>
        <v>1298510</v>
      </c>
      <c r="F4" s="18">
        <v>741565.0</v>
      </c>
      <c r="G4" s="18">
        <v>485945.0</v>
      </c>
      <c r="H4" s="18">
        <v>185460.0</v>
      </c>
      <c r="I4" s="48">
        <f t="shared" ref="I4:I5" si="2">sum(F4:H4)</f>
        <v>1412970</v>
      </c>
      <c r="J4" s="18">
        <v>715200.0</v>
      </c>
      <c r="K4" s="18">
        <v>499950.0</v>
      </c>
      <c r="L4" s="18">
        <v>186045.0</v>
      </c>
      <c r="M4" s="48">
        <f t="shared" ref="M4:M5" si="3">sum(J4:L4)</f>
        <v>1401195</v>
      </c>
      <c r="N4" s="18">
        <v>700935.0</v>
      </c>
      <c r="O4" s="18">
        <v>473755.0</v>
      </c>
      <c r="P4" s="18">
        <v>171470.0</v>
      </c>
      <c r="Q4" s="48">
        <f t="shared" ref="Q4:Q5" si="4">sum(N4:P4)</f>
        <v>1346160</v>
      </c>
      <c r="R4" s="64"/>
      <c r="S4" s="64"/>
      <c r="T4" s="64"/>
      <c r="U4" s="64"/>
      <c r="V4" s="64"/>
      <c r="W4" s="64"/>
      <c r="X4" s="64"/>
      <c r="Y4" s="64"/>
      <c r="Z4" s="64"/>
    </row>
    <row r="5">
      <c r="A5" s="76" t="s">
        <v>325</v>
      </c>
      <c r="B5" s="18">
        <v>140565.0</v>
      </c>
      <c r="C5" s="18">
        <v>346920.0</v>
      </c>
      <c r="D5" s="18">
        <v>570970.0</v>
      </c>
      <c r="E5" s="48">
        <f t="shared" si="1"/>
        <v>1058455</v>
      </c>
      <c r="F5" s="18">
        <v>115385.0</v>
      </c>
      <c r="G5" s="18">
        <v>359445.0</v>
      </c>
      <c r="H5" s="18">
        <v>622980.0</v>
      </c>
      <c r="I5" s="48">
        <f t="shared" si="2"/>
        <v>1097810</v>
      </c>
      <c r="J5" s="18">
        <v>92025.0</v>
      </c>
      <c r="K5" s="18">
        <v>388625.0</v>
      </c>
      <c r="L5" s="18">
        <v>682600.0</v>
      </c>
      <c r="M5" s="48">
        <f t="shared" si="3"/>
        <v>1163250</v>
      </c>
      <c r="N5" s="18">
        <v>98360.0</v>
      </c>
      <c r="O5" s="18">
        <v>414850.0</v>
      </c>
      <c r="P5" s="18">
        <v>797705.0</v>
      </c>
      <c r="Q5" s="48">
        <f t="shared" si="4"/>
        <v>1310915</v>
      </c>
      <c r="R5" s="64"/>
      <c r="S5" s="64"/>
      <c r="T5" s="64"/>
      <c r="U5" s="64"/>
      <c r="V5" s="64"/>
      <c r="W5" s="64"/>
      <c r="X5" s="64"/>
      <c r="Y5" s="64"/>
      <c r="Z5" s="64"/>
    </row>
    <row r="6">
      <c r="A6" s="66" t="s">
        <v>326</v>
      </c>
      <c r="B6" s="49">
        <v>83.00999999999999</v>
      </c>
      <c r="C6" s="49">
        <v>56.15</v>
      </c>
      <c r="D6" s="49">
        <v>22.66</v>
      </c>
      <c r="E6" s="49">
        <v>55.089999999999996</v>
      </c>
      <c r="F6" s="49">
        <v>86.53</v>
      </c>
      <c r="G6" s="49">
        <v>57.48</v>
      </c>
      <c r="H6" s="49">
        <v>22.939999999999998</v>
      </c>
      <c r="I6" s="49">
        <v>56.279999999999994</v>
      </c>
      <c r="J6" s="49">
        <v>88.6</v>
      </c>
      <c r="K6" s="49">
        <v>56.26</v>
      </c>
      <c r="L6" s="49">
        <v>21.42</v>
      </c>
      <c r="M6" s="49">
        <v>54.64</v>
      </c>
      <c r="N6" s="49">
        <v>87.69</v>
      </c>
      <c r="O6" s="49">
        <v>53.31</v>
      </c>
      <c r="P6" s="49">
        <v>17.69</v>
      </c>
      <c r="Q6" s="49">
        <v>50.660000000000004</v>
      </c>
    </row>
  </sheetData>
  <mergeCells count="4">
    <mergeCell ref="B2:E2"/>
    <mergeCell ref="F2:I2"/>
    <mergeCell ref="J2:M2"/>
    <mergeCell ref="N2:Q2"/>
  </mergeCell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63"/>
    <col customWidth="1" min="2" max="2" width="12.63"/>
  </cols>
  <sheetData>
    <row r="1">
      <c r="A1" s="74" t="s">
        <v>107</v>
      </c>
    </row>
    <row r="2">
      <c r="A2" s="65"/>
      <c r="B2" s="75">
        <v>2006.0</v>
      </c>
      <c r="F2" s="47">
        <v>2011.0</v>
      </c>
      <c r="J2" s="47">
        <v>2016.0</v>
      </c>
      <c r="N2" s="47">
        <v>2021.0</v>
      </c>
    </row>
    <row r="3">
      <c r="A3" s="65"/>
      <c r="B3" s="47" t="s">
        <v>266</v>
      </c>
      <c r="C3" s="47" t="s">
        <v>267</v>
      </c>
      <c r="D3" s="47" t="s">
        <v>268</v>
      </c>
      <c r="E3" s="47" t="s">
        <v>287</v>
      </c>
      <c r="F3" s="47" t="s">
        <v>266</v>
      </c>
      <c r="G3" s="47" t="s">
        <v>267</v>
      </c>
      <c r="H3" s="47" t="s">
        <v>268</v>
      </c>
      <c r="I3" s="47" t="s">
        <v>287</v>
      </c>
      <c r="J3" s="47" t="s">
        <v>266</v>
      </c>
      <c r="K3" s="47" t="s">
        <v>267</v>
      </c>
      <c r="L3" s="47" t="s">
        <v>268</v>
      </c>
      <c r="M3" s="47" t="s">
        <v>287</v>
      </c>
      <c r="N3" s="47" t="s">
        <v>266</v>
      </c>
      <c r="O3" s="47" t="s">
        <v>267</v>
      </c>
      <c r="P3" s="47" t="s">
        <v>268</v>
      </c>
      <c r="Q3" s="47" t="s">
        <v>287</v>
      </c>
      <c r="R3" s="67"/>
      <c r="S3" s="67"/>
      <c r="T3" s="67"/>
      <c r="U3" s="67"/>
      <c r="V3" s="67"/>
      <c r="W3" s="67"/>
      <c r="X3" s="67"/>
      <c r="Y3" s="67"/>
      <c r="Z3" s="67"/>
    </row>
    <row r="4">
      <c r="A4" s="66" t="s">
        <v>244</v>
      </c>
      <c r="B4" s="48">
        <v>827560.0</v>
      </c>
      <c r="C4" s="48">
        <v>791185.0</v>
      </c>
      <c r="D4" s="48">
        <v>738220.0</v>
      </c>
      <c r="E4" s="48">
        <v>2356965.0</v>
      </c>
      <c r="F4" s="48">
        <v>856955.0</v>
      </c>
      <c r="G4" s="48">
        <v>845395.0</v>
      </c>
      <c r="H4" s="48">
        <v>808445.0</v>
      </c>
      <c r="I4" s="48">
        <v>2510795.0</v>
      </c>
      <c r="J4" s="48">
        <v>807220.0</v>
      </c>
      <c r="K4" s="48">
        <v>888580.0</v>
      </c>
      <c r="L4" s="48">
        <v>868650.0</v>
      </c>
      <c r="M4" s="48">
        <v>2564450.0</v>
      </c>
      <c r="N4" s="48">
        <v>799290.0</v>
      </c>
      <c r="O4" s="48">
        <v>888600.0</v>
      </c>
      <c r="P4" s="48">
        <v>969170.0</v>
      </c>
      <c r="Q4" s="48">
        <v>2657060.0</v>
      </c>
    </row>
    <row r="5">
      <c r="A5" s="11" t="s">
        <v>327</v>
      </c>
      <c r="B5" s="48">
        <v>686990.0</v>
      </c>
      <c r="C5" s="48">
        <v>444265.0</v>
      </c>
      <c r="D5" s="48">
        <v>167255.0</v>
      </c>
      <c r="E5" s="48">
        <v>1298510.0</v>
      </c>
      <c r="F5" s="48">
        <v>741565.0</v>
      </c>
      <c r="G5" s="48">
        <v>485945.0</v>
      </c>
      <c r="H5" s="48">
        <v>185460.0</v>
      </c>
      <c r="I5" s="48">
        <v>1412970.0</v>
      </c>
      <c r="J5" s="48">
        <v>715200.0</v>
      </c>
      <c r="K5" s="48">
        <v>499950.0</v>
      </c>
      <c r="L5" s="48">
        <v>186045.0</v>
      </c>
      <c r="M5" s="48">
        <v>1401195.0</v>
      </c>
      <c r="N5" s="48">
        <v>700935.0</v>
      </c>
      <c r="O5" s="48">
        <v>473755.0</v>
      </c>
      <c r="P5" s="48">
        <v>171470.0</v>
      </c>
      <c r="Q5" s="48">
        <v>1346160.0</v>
      </c>
    </row>
    <row r="6">
      <c r="A6" s="11" t="s">
        <v>328</v>
      </c>
      <c r="B6" s="48">
        <v>140565.0</v>
      </c>
      <c r="C6" s="48">
        <v>346920.0</v>
      </c>
      <c r="D6" s="48">
        <v>570970.0</v>
      </c>
      <c r="E6" s="48">
        <v>1058455.0</v>
      </c>
      <c r="F6" s="48">
        <v>115385.0</v>
      </c>
      <c r="G6" s="48">
        <v>359445.0</v>
      </c>
      <c r="H6" s="48">
        <v>622980.0</v>
      </c>
      <c r="I6" s="48">
        <v>1097810.0</v>
      </c>
      <c r="J6" s="48">
        <v>92025.0</v>
      </c>
      <c r="K6" s="48">
        <v>388625.0</v>
      </c>
      <c r="L6" s="48">
        <v>682600.0</v>
      </c>
      <c r="M6" s="48">
        <v>1163250.0</v>
      </c>
      <c r="N6" s="48">
        <v>98360.0</v>
      </c>
      <c r="O6" s="48">
        <v>414850.0</v>
      </c>
      <c r="P6" s="48">
        <v>797705.0</v>
      </c>
      <c r="Q6" s="48">
        <v>1310915.0</v>
      </c>
    </row>
    <row r="7">
      <c r="A7" s="66" t="s">
        <v>329</v>
      </c>
      <c r="B7" s="49">
        <v>83.00999999999999</v>
      </c>
      <c r="C7" s="49">
        <v>56.15</v>
      </c>
      <c r="D7" s="49">
        <v>22.66</v>
      </c>
      <c r="E7" s="49">
        <v>55.089999999999996</v>
      </c>
      <c r="F7" s="49">
        <v>86.53</v>
      </c>
      <c r="G7" s="49">
        <v>57.48</v>
      </c>
      <c r="H7" s="49">
        <v>22.939999999999998</v>
      </c>
      <c r="I7" s="49">
        <v>56.279999999999994</v>
      </c>
      <c r="J7" s="49">
        <v>88.6</v>
      </c>
      <c r="K7" s="49">
        <v>56.26</v>
      </c>
      <c r="L7" s="49">
        <v>21.42</v>
      </c>
      <c r="M7" s="49">
        <v>54.64</v>
      </c>
      <c r="N7" s="49">
        <v>87.69</v>
      </c>
      <c r="O7" s="49">
        <v>53.31</v>
      </c>
      <c r="P7" s="49">
        <v>17.69</v>
      </c>
      <c r="Q7" s="49">
        <v>50.660000000000004</v>
      </c>
    </row>
    <row r="8">
      <c r="A8" s="66" t="s">
        <v>330</v>
      </c>
      <c r="B8" s="49">
        <v>16.99</v>
      </c>
      <c r="C8" s="49">
        <v>43.85</v>
      </c>
      <c r="D8" s="49">
        <v>77.34</v>
      </c>
      <c r="E8" s="49">
        <v>44.91</v>
      </c>
      <c r="F8" s="49">
        <v>13.459999999999999</v>
      </c>
      <c r="G8" s="49">
        <v>42.52</v>
      </c>
      <c r="H8" s="49">
        <v>77.06</v>
      </c>
      <c r="I8" s="49">
        <v>43.72</v>
      </c>
      <c r="J8" s="49">
        <v>11.4</v>
      </c>
      <c r="K8" s="49">
        <v>43.74</v>
      </c>
      <c r="L8" s="49">
        <v>78.58000000000001</v>
      </c>
      <c r="M8" s="49">
        <v>45.36</v>
      </c>
      <c r="N8" s="49">
        <v>12.31</v>
      </c>
      <c r="O8" s="49">
        <v>46.69</v>
      </c>
      <c r="P8" s="49">
        <v>82.31</v>
      </c>
      <c r="Q8" s="49">
        <v>49.34</v>
      </c>
    </row>
  </sheetData>
  <mergeCells count="4">
    <mergeCell ref="B2:E2"/>
    <mergeCell ref="F2:I2"/>
    <mergeCell ref="J2:M2"/>
    <mergeCell ref="N2:Q2"/>
  </mergeCell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7" t="s">
        <v>101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>
      <c r="A2" s="68"/>
      <c r="B2" s="47">
        <v>2006.0</v>
      </c>
      <c r="E2" s="68">
        <v>2011.0</v>
      </c>
      <c r="H2" s="68">
        <v>2016.0</v>
      </c>
      <c r="K2" s="68">
        <v>2021.0</v>
      </c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>
      <c r="A3" s="68" t="s">
        <v>331</v>
      </c>
      <c r="B3" s="68" t="s">
        <v>332</v>
      </c>
      <c r="C3" s="47" t="s">
        <v>333</v>
      </c>
      <c r="D3" s="68" t="s">
        <v>334</v>
      </c>
      <c r="E3" s="68" t="s">
        <v>332</v>
      </c>
      <c r="F3" s="47" t="s">
        <v>333</v>
      </c>
      <c r="G3" s="68" t="s">
        <v>334</v>
      </c>
      <c r="H3" s="68" t="s">
        <v>332</v>
      </c>
      <c r="I3" s="47" t="s">
        <v>333</v>
      </c>
      <c r="J3" s="68" t="s">
        <v>334</v>
      </c>
      <c r="K3" s="68" t="s">
        <v>332</v>
      </c>
      <c r="L3" s="47" t="s">
        <v>333</v>
      </c>
      <c r="M3" s="68" t="s">
        <v>334</v>
      </c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</row>
    <row r="4">
      <c r="A4" s="79" t="s">
        <v>232</v>
      </c>
      <c r="B4" s="48">
        <v>514535.0</v>
      </c>
      <c r="C4" s="48">
        <v>9010.0</v>
      </c>
      <c r="D4" s="79">
        <v>1.8</v>
      </c>
      <c r="E4" s="48">
        <v>433920.0</v>
      </c>
      <c r="F4" s="48">
        <v>8020.0</v>
      </c>
      <c r="G4" s="79">
        <v>1.8</v>
      </c>
      <c r="H4" s="48">
        <v>318205.0</v>
      </c>
      <c r="I4" s="48">
        <v>4090.0</v>
      </c>
      <c r="J4" s="79">
        <v>1.3</v>
      </c>
      <c r="K4" s="48">
        <v>375915.0</v>
      </c>
      <c r="L4" s="48">
        <v>12865.0</v>
      </c>
      <c r="M4" s="79">
        <v>3.4</v>
      </c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</row>
    <row r="5">
      <c r="A5" s="79" t="s">
        <v>233</v>
      </c>
      <c r="B5" s="48">
        <v>694700.0</v>
      </c>
      <c r="C5" s="48">
        <v>18040.0</v>
      </c>
      <c r="D5" s="79">
        <v>2.6</v>
      </c>
      <c r="E5" s="48">
        <v>696480.0</v>
      </c>
      <c r="F5" s="48">
        <v>16130.0</v>
      </c>
      <c r="G5" s="79">
        <v>2.3</v>
      </c>
      <c r="H5" s="48">
        <v>641180.0</v>
      </c>
      <c r="I5" s="48">
        <v>16085.0</v>
      </c>
      <c r="J5" s="79">
        <v>2.5</v>
      </c>
      <c r="K5" s="48">
        <v>711850.0</v>
      </c>
      <c r="L5" s="48">
        <v>33755.0</v>
      </c>
      <c r="M5" s="79">
        <v>4.7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</row>
    <row r="6">
      <c r="A6" s="79" t="s">
        <v>234</v>
      </c>
      <c r="B6" s="48">
        <v>663875.0</v>
      </c>
      <c r="C6" s="48">
        <v>35595.0</v>
      </c>
      <c r="D6" s="79">
        <v>5.4</v>
      </c>
      <c r="E6" s="48">
        <v>707775.0</v>
      </c>
      <c r="F6" s="48">
        <v>35190.0</v>
      </c>
      <c r="G6" s="79">
        <v>5.0</v>
      </c>
      <c r="H6" s="48">
        <v>714520.0</v>
      </c>
      <c r="I6" s="48">
        <v>39435.0</v>
      </c>
      <c r="J6" s="79">
        <v>5.5</v>
      </c>
      <c r="K6" s="48">
        <v>846085.0</v>
      </c>
      <c r="L6" s="48">
        <v>65915.0</v>
      </c>
      <c r="M6" s="79">
        <v>7.8</v>
      </c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>
      <c r="A7" s="46"/>
      <c r="B7" s="46"/>
      <c r="C7" s="37"/>
      <c r="D7" s="46"/>
      <c r="E7" s="46"/>
      <c r="F7" s="37"/>
      <c r="G7" s="46"/>
      <c r="H7" s="46"/>
      <c r="I7" s="37"/>
      <c r="J7" s="46"/>
      <c r="K7" s="46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>
      <c r="A8" s="46"/>
      <c r="B8" s="46"/>
      <c r="C8" s="37"/>
      <c r="D8" s="46"/>
      <c r="E8" s="46"/>
      <c r="F8" s="37"/>
      <c r="G8" s="46"/>
      <c r="H8" s="46"/>
      <c r="I8" s="37"/>
      <c r="J8" s="46"/>
      <c r="K8" s="46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>
      <c r="A9" s="46"/>
      <c r="B9" s="46"/>
      <c r="C9" s="37"/>
      <c r="D9" s="46"/>
      <c r="E9" s="46"/>
      <c r="F9" s="37"/>
      <c r="G9" s="46"/>
      <c r="H9" s="46"/>
      <c r="I9" s="37"/>
      <c r="J9" s="46"/>
      <c r="K9" s="46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>
      <c r="A10" s="46"/>
      <c r="B10" s="37"/>
      <c r="C10" s="37"/>
      <c r="D10" s="46"/>
      <c r="E10" s="37"/>
      <c r="F10" s="37"/>
      <c r="G10" s="46"/>
      <c r="H10" s="46"/>
      <c r="I10" s="37"/>
      <c r="J10" s="4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>
      <c r="A11" s="46"/>
      <c r="B11" s="37"/>
      <c r="C11" s="37"/>
      <c r="D11" s="46"/>
      <c r="E11" s="37"/>
      <c r="F11" s="37"/>
      <c r="G11" s="46"/>
      <c r="H11" s="46"/>
      <c r="I11" s="37"/>
      <c r="J11" s="4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>
      <c r="A12" s="46"/>
      <c r="B12" s="37"/>
      <c r="C12" s="37"/>
      <c r="D12" s="46"/>
      <c r="E12" s="37"/>
      <c r="F12" s="37"/>
      <c r="G12" s="46"/>
      <c r="H12" s="46"/>
      <c r="I12" s="37"/>
      <c r="J12" s="46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</row>
    <row r="16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8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</row>
    <row r="2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</row>
    <row r="23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</row>
    <row r="24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</row>
    <row r="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</row>
    <row r="27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  <row r="29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</row>
    <row r="30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</row>
    <row r="3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</row>
    <row r="33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</row>
    <row r="34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</row>
    <row r="3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  <row r="38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</row>
    <row r="39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  <row r="4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</row>
    <row r="4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</row>
    <row r="43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</row>
    <row r="44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</row>
    <row r="4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</row>
    <row r="46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</row>
    <row r="47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</row>
    <row r="48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</row>
    <row r="49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</row>
    <row r="50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</row>
    <row r="5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</row>
    <row r="5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</row>
    <row r="53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</row>
    <row r="54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</row>
    <row r="5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</row>
    <row r="56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</row>
    <row r="57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</row>
    <row r="58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</row>
    <row r="59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</row>
    <row r="60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</row>
    <row r="6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</row>
    <row r="6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</row>
    <row r="63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</row>
    <row r="64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</row>
    <row r="6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</row>
    <row r="66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</row>
    <row r="67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</row>
    <row r="68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</row>
    <row r="69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</row>
    <row r="70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</row>
    <row r="7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</row>
    <row r="7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</row>
    <row r="73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</row>
    <row r="74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</row>
    <row r="7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</row>
    <row r="76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</row>
    <row r="77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</row>
    <row r="78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</row>
    <row r="79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</row>
    <row r="80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</row>
    <row r="8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</row>
    <row r="8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</row>
    <row r="83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</row>
    <row r="84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</row>
    <row r="8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</row>
    <row r="86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</row>
    <row r="87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</row>
    <row r="88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</row>
    <row r="8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</row>
    <row r="90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</row>
    <row r="9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</row>
    <row r="9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</row>
    <row r="93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</row>
    <row r="94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</row>
    <row r="9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</row>
    <row r="96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</row>
    <row r="97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</row>
    <row r="98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</row>
    <row r="99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</row>
    <row r="100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</row>
    <row r="10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</row>
    <row r="10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</row>
    <row r="103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</row>
    <row r="104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</row>
    <row r="10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</row>
    <row r="106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</row>
    <row r="107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</row>
    <row r="108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</row>
    <row r="109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</row>
    <row r="110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</row>
    <row r="11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</row>
    <row r="11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</row>
    <row r="113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</row>
    <row r="114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</row>
    <row r="11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</row>
    <row r="116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</row>
    <row r="117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</row>
    <row r="118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</row>
    <row r="11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</row>
    <row r="120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</row>
    <row r="12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</row>
    <row r="12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</row>
    <row r="123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</row>
    <row r="124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</row>
    <row r="1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</row>
    <row r="126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</row>
    <row r="127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</row>
    <row r="128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</row>
    <row r="129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</row>
    <row r="130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</row>
    <row r="13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</row>
    <row r="13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</row>
    <row r="133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</row>
    <row r="134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</row>
    <row r="13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</row>
    <row r="13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</row>
    <row r="137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</row>
    <row r="138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</row>
    <row r="139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</row>
    <row r="140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</row>
    <row r="14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</row>
    <row r="14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</row>
    <row r="143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</row>
    <row r="144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</row>
    <row r="14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</row>
    <row r="14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</row>
    <row r="147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</row>
    <row r="148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</row>
    <row r="149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</row>
    <row r="150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</row>
    <row r="15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</row>
    <row r="15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</row>
    <row r="153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</row>
    <row r="154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</row>
    <row r="15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</row>
    <row r="15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</row>
    <row r="157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</row>
    <row r="158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</row>
    <row r="159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</row>
    <row r="160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</row>
    <row r="16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</row>
    <row r="16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</row>
    <row r="163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</row>
    <row r="164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</row>
    <row r="16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</row>
    <row r="16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</row>
    <row r="167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</row>
    <row r="168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</row>
    <row r="169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</row>
    <row r="170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</row>
    <row r="17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</row>
    <row r="17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</row>
    <row r="173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</row>
    <row r="174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</row>
    <row r="17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</row>
    <row r="17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</row>
    <row r="177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</row>
    <row r="178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</row>
    <row r="179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</row>
    <row r="180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</row>
    <row r="18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</row>
    <row r="18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</row>
    <row r="183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</row>
    <row r="184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</row>
    <row r="18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</row>
    <row r="18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</row>
    <row r="187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</row>
    <row r="188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</row>
    <row r="189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</row>
    <row r="190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</row>
    <row r="19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</row>
    <row r="19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</row>
    <row r="193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</row>
    <row r="194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</row>
    <row r="19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</row>
    <row r="19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</row>
    <row r="197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</row>
    <row r="198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</row>
    <row r="199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</row>
    <row r="200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</row>
    <row r="20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</row>
    <row r="20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</row>
    <row r="203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</row>
    <row r="204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</row>
    <row r="20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</row>
    <row r="206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</row>
    <row r="207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</row>
    <row r="208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</row>
    <row r="209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</row>
    <row r="210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</row>
    <row r="21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</row>
    <row r="21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</row>
    <row r="213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</row>
    <row r="214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</row>
    <row r="21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</row>
    <row r="216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</row>
    <row r="217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</row>
    <row r="218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</row>
    <row r="219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</row>
    <row r="220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</row>
    <row r="22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</row>
    <row r="22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</row>
    <row r="22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</row>
    <row r="224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</row>
    <row r="22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</row>
    <row r="226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</row>
    <row r="227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</row>
    <row r="228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</row>
    <row r="229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</row>
    <row r="230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</row>
    <row r="23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</row>
    <row r="23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</row>
    <row r="233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</row>
    <row r="234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</row>
    <row r="23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</row>
    <row r="236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</row>
    <row r="237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</row>
    <row r="238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</row>
    <row r="239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</row>
    <row r="240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</row>
    <row r="24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</row>
    <row r="24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</row>
    <row r="243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</row>
    <row r="244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</row>
    <row r="24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</row>
    <row r="246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</row>
    <row r="247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</row>
    <row r="248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</row>
    <row r="249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</row>
    <row r="250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</row>
    <row r="25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</row>
    <row r="25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</row>
    <row r="253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</row>
    <row r="254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</row>
    <row r="25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</row>
    <row r="256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</row>
    <row r="257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</row>
    <row r="258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</row>
    <row r="259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</row>
    <row r="260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</row>
    <row r="26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</row>
    <row r="26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</row>
    <row r="263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</row>
    <row r="264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</row>
    <row r="26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</row>
    <row r="266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</row>
    <row r="267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</row>
    <row r="268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</row>
    <row r="269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</row>
    <row r="270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</row>
    <row r="27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</row>
    <row r="27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</row>
    <row r="273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</row>
    <row r="274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</row>
    <row r="27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</row>
    <row r="276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</row>
    <row r="277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</row>
    <row r="278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</row>
    <row r="279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</row>
    <row r="280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</row>
    <row r="28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</row>
    <row r="28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</row>
    <row r="283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</row>
    <row r="284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</row>
    <row r="28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</row>
    <row r="286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</row>
    <row r="287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</row>
    <row r="288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</row>
    <row r="289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</row>
    <row r="290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</row>
    <row r="29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</row>
    <row r="29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</row>
    <row r="293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</row>
    <row r="294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</row>
    <row r="29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</row>
    <row r="296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</row>
    <row r="297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</row>
    <row r="298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</row>
    <row r="299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</row>
    <row r="300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</row>
    <row r="30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</row>
    <row r="30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</row>
    <row r="303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</row>
    <row r="304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</row>
    <row r="30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</row>
    <row r="306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</row>
    <row r="307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</row>
    <row r="308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</row>
    <row r="309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</row>
    <row r="310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</row>
    <row r="31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</row>
    <row r="31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</row>
    <row r="313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</row>
    <row r="314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</row>
    <row r="31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</row>
    <row r="316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</row>
    <row r="317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</row>
    <row r="318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</row>
    <row r="319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</row>
    <row r="320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</row>
    <row r="32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</row>
    <row r="32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</row>
    <row r="323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</row>
    <row r="324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</row>
    <row r="32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</row>
    <row r="326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</row>
    <row r="327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</row>
    <row r="328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</row>
    <row r="329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</row>
    <row r="330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</row>
    <row r="33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</row>
    <row r="33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</row>
    <row r="333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</row>
    <row r="334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</row>
    <row r="33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</row>
    <row r="336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</row>
    <row r="337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</row>
    <row r="338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</row>
    <row r="339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</row>
    <row r="340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</row>
    <row r="34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</row>
    <row r="34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</row>
    <row r="343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</row>
    <row r="344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</row>
    <row r="34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</row>
    <row r="346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</row>
    <row r="347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</row>
    <row r="348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</row>
    <row r="349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</row>
    <row r="350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</row>
    <row r="35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</row>
    <row r="35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</row>
    <row r="353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</row>
    <row r="354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</row>
    <row r="35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</row>
    <row r="356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</row>
    <row r="357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</row>
    <row r="358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</row>
    <row r="359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</row>
    <row r="360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</row>
    <row r="36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</row>
    <row r="36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</row>
    <row r="363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</row>
    <row r="364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</row>
    <row r="36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</row>
    <row r="366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</row>
    <row r="367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</row>
    <row r="368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</row>
    <row r="369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</row>
    <row r="370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</row>
    <row r="37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</row>
    <row r="37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</row>
    <row r="373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</row>
    <row r="374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</row>
    <row r="37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</row>
    <row r="376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</row>
    <row r="377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</row>
    <row r="378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</row>
    <row r="379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</row>
    <row r="380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</row>
    <row r="38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</row>
    <row r="38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</row>
    <row r="383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</row>
    <row r="384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</row>
    <row r="38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</row>
    <row r="386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</row>
    <row r="387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</row>
    <row r="388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</row>
    <row r="389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</row>
    <row r="390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</row>
    <row r="39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</row>
    <row r="39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</row>
    <row r="393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</row>
    <row r="394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</row>
    <row r="39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</row>
    <row r="396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</row>
    <row r="397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</row>
    <row r="398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</row>
    <row r="399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</row>
    <row r="400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</row>
    <row r="40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</row>
    <row r="40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</row>
    <row r="403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</row>
    <row r="404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</row>
    <row r="40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</row>
    <row r="406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</row>
    <row r="407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</row>
    <row r="408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</row>
    <row r="409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</row>
    <row r="410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</row>
    <row r="41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</row>
    <row r="41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</row>
    <row r="413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</row>
    <row r="414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</row>
    <row r="41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</row>
    <row r="416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</row>
    <row r="417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</row>
    <row r="418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</row>
    <row r="419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</row>
    <row r="420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</row>
    <row r="42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</row>
    <row r="42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</row>
    <row r="423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</row>
    <row r="424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</row>
    <row r="42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</row>
    <row r="426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</row>
    <row r="427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</row>
    <row r="428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</row>
    <row r="429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</row>
    <row r="430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</row>
    <row r="43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</row>
    <row r="43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</row>
    <row r="433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</row>
    <row r="434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</row>
    <row r="43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</row>
    <row r="436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</row>
    <row r="437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</row>
    <row r="438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</row>
    <row r="439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</row>
    <row r="440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</row>
    <row r="44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</row>
    <row r="44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</row>
    <row r="443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</row>
    <row r="444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</row>
    <row r="44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</row>
    <row r="446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</row>
    <row r="447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</row>
    <row r="448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</row>
    <row r="449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</row>
    <row r="450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</row>
    <row r="45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</row>
    <row r="45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</row>
    <row r="453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</row>
    <row r="454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</row>
    <row r="45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</row>
    <row r="456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</row>
    <row r="457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</row>
    <row r="458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</row>
    <row r="459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</row>
    <row r="460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</row>
    <row r="46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</row>
    <row r="46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</row>
    <row r="463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</row>
    <row r="464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</row>
    <row r="46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</row>
    <row r="466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</row>
    <row r="467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</row>
    <row r="468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</row>
    <row r="469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</row>
    <row r="470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</row>
    <row r="47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</row>
    <row r="47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</row>
    <row r="473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</row>
    <row r="474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</row>
    <row r="47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</row>
    <row r="476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</row>
    <row r="477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</row>
    <row r="478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</row>
    <row r="479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</row>
    <row r="480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</row>
    <row r="48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</row>
    <row r="48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</row>
    <row r="483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</row>
    <row r="484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</row>
    <row r="48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</row>
    <row r="486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</row>
    <row r="487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</row>
    <row r="488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</row>
    <row r="489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</row>
    <row r="490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</row>
    <row r="49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</row>
    <row r="49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</row>
    <row r="493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</row>
    <row r="494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</row>
    <row r="49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</row>
    <row r="496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</row>
    <row r="497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</row>
    <row r="498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</row>
    <row r="499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</row>
    <row r="500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</row>
    <row r="50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</row>
    <row r="50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</row>
    <row r="503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</row>
    <row r="504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</row>
    <row r="50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</row>
    <row r="506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</row>
    <row r="507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</row>
    <row r="508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</row>
    <row r="509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</row>
    <row r="510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</row>
    <row r="51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</row>
    <row r="51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</row>
    <row r="513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</row>
    <row r="514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</row>
    <row r="51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</row>
    <row r="516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</row>
    <row r="517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</row>
    <row r="518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</row>
    <row r="519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</row>
    <row r="520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</row>
    <row r="52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</row>
    <row r="52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</row>
    <row r="523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</row>
    <row r="524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</row>
    <row r="52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</row>
    <row r="526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</row>
    <row r="527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</row>
    <row r="528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</row>
    <row r="529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</row>
    <row r="530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</row>
    <row r="53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</row>
    <row r="53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</row>
    <row r="533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</row>
    <row r="534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</row>
    <row r="53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</row>
    <row r="536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</row>
    <row r="537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</row>
    <row r="538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</row>
    <row r="539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</row>
    <row r="540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</row>
    <row r="54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</row>
    <row r="54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</row>
    <row r="543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</row>
    <row r="544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</row>
    <row r="54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</row>
    <row r="546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</row>
    <row r="547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</row>
    <row r="548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</row>
    <row r="549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</row>
    <row r="550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</row>
    <row r="55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</row>
    <row r="55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</row>
    <row r="553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</row>
    <row r="554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</row>
    <row r="55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</row>
    <row r="556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</row>
    <row r="557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</row>
    <row r="558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</row>
    <row r="559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</row>
    <row r="560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</row>
    <row r="56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</row>
    <row r="56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</row>
    <row r="563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</row>
    <row r="564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</row>
    <row r="56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</row>
    <row r="566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</row>
    <row r="567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</row>
    <row r="568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</row>
    <row r="569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</row>
    <row r="570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</row>
    <row r="57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</row>
    <row r="57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</row>
    <row r="573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</row>
    <row r="574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</row>
    <row r="57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</row>
    <row r="576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</row>
    <row r="577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</row>
    <row r="578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</row>
    <row r="579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</row>
    <row r="580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</row>
    <row r="58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</row>
    <row r="58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</row>
    <row r="583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</row>
    <row r="584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</row>
    <row r="58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</row>
    <row r="586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</row>
    <row r="587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</row>
    <row r="588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</row>
    <row r="589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</row>
    <row r="590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</row>
    <row r="59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</row>
    <row r="59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</row>
    <row r="593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</row>
    <row r="594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</row>
    <row r="59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</row>
    <row r="596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</row>
    <row r="597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</row>
    <row r="598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</row>
    <row r="599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</row>
    <row r="600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</row>
    <row r="60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</row>
    <row r="60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</row>
    <row r="603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</row>
    <row r="604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</row>
    <row r="60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</row>
    <row r="606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</row>
    <row r="607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</row>
    <row r="608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</row>
    <row r="609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</row>
    <row r="610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</row>
    <row r="61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</row>
    <row r="61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</row>
    <row r="613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</row>
    <row r="614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</row>
    <row r="61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</row>
    <row r="616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</row>
    <row r="617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</row>
    <row r="618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</row>
    <row r="619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</row>
    <row r="620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</row>
    <row r="62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</row>
    <row r="62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</row>
    <row r="623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</row>
    <row r="624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</row>
    <row r="6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</row>
    <row r="626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</row>
    <row r="627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</row>
    <row r="628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</row>
    <row r="629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</row>
    <row r="630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</row>
    <row r="63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</row>
    <row r="63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</row>
    <row r="633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</row>
    <row r="634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</row>
    <row r="63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</row>
    <row r="636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</row>
    <row r="637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</row>
    <row r="638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</row>
    <row r="639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</row>
    <row r="640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</row>
    <row r="64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</row>
    <row r="64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</row>
    <row r="643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</row>
    <row r="644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</row>
    <row r="64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</row>
    <row r="646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</row>
    <row r="647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</row>
    <row r="648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</row>
    <row r="649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</row>
    <row r="650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</row>
    <row r="65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</row>
    <row r="65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</row>
    <row r="653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</row>
    <row r="654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</row>
    <row r="65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</row>
    <row r="656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</row>
    <row r="657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</row>
    <row r="658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</row>
    <row r="659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</row>
    <row r="660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</row>
    <row r="66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</row>
    <row r="66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</row>
    <row r="663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</row>
    <row r="664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</row>
    <row r="66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</row>
    <row r="666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</row>
    <row r="667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</row>
    <row r="668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</row>
    <row r="669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</row>
    <row r="670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</row>
    <row r="67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</row>
    <row r="67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</row>
    <row r="673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</row>
    <row r="674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</row>
    <row r="67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</row>
    <row r="676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</row>
    <row r="677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</row>
    <row r="678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</row>
    <row r="679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</row>
    <row r="680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</row>
    <row r="68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</row>
    <row r="68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</row>
    <row r="683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</row>
    <row r="684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</row>
    <row r="68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</row>
    <row r="686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</row>
    <row r="687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</row>
    <row r="688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</row>
    <row r="689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</row>
    <row r="690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</row>
    <row r="69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</row>
    <row r="69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</row>
    <row r="693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</row>
    <row r="694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</row>
    <row r="69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</row>
    <row r="696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</row>
    <row r="697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</row>
    <row r="698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</row>
    <row r="699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</row>
    <row r="700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</row>
    <row r="70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</row>
    <row r="70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</row>
    <row r="703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</row>
    <row r="704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</row>
    <row r="70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</row>
    <row r="706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</row>
    <row r="707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</row>
    <row r="708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</row>
    <row r="709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</row>
    <row r="710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</row>
    <row r="71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</row>
    <row r="71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</row>
    <row r="713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</row>
    <row r="714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</row>
    <row r="71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</row>
    <row r="716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</row>
    <row r="717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</row>
    <row r="718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</row>
    <row r="719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</row>
    <row r="720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</row>
    <row r="72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</row>
    <row r="72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</row>
    <row r="723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</row>
    <row r="724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</row>
    <row r="72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</row>
    <row r="726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</row>
    <row r="727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</row>
    <row r="728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</row>
    <row r="729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</row>
    <row r="730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</row>
    <row r="73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</row>
    <row r="73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</row>
    <row r="733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</row>
    <row r="734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</row>
    <row r="73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</row>
    <row r="736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</row>
    <row r="737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</row>
    <row r="738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</row>
    <row r="739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</row>
    <row r="740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</row>
    <row r="74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</row>
    <row r="74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</row>
    <row r="743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</row>
    <row r="744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</row>
    <row r="745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</row>
    <row r="746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</row>
    <row r="747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</row>
    <row r="748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</row>
    <row r="749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</row>
    <row r="750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</row>
    <row r="75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</row>
    <row r="75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</row>
    <row r="753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</row>
    <row r="754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</row>
    <row r="755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</row>
    <row r="756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</row>
    <row r="757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</row>
    <row r="758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</row>
    <row r="759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</row>
    <row r="760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</row>
    <row r="76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</row>
    <row r="76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</row>
    <row r="763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</row>
    <row r="764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</row>
    <row r="765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</row>
    <row r="766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</row>
    <row r="767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</row>
    <row r="768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</row>
    <row r="769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</row>
    <row r="770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</row>
    <row r="77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</row>
    <row r="77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</row>
    <row r="773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</row>
    <row r="774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</row>
    <row r="77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</row>
    <row r="776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</row>
    <row r="777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</row>
    <row r="778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</row>
    <row r="779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</row>
    <row r="780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</row>
    <row r="78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</row>
    <row r="78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</row>
    <row r="783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</row>
    <row r="784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</row>
    <row r="785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</row>
    <row r="786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</row>
    <row r="787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</row>
    <row r="788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</row>
    <row r="789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</row>
    <row r="790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</row>
    <row r="79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</row>
    <row r="79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</row>
    <row r="793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</row>
    <row r="794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</row>
    <row r="795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</row>
    <row r="796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</row>
    <row r="797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</row>
    <row r="798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</row>
    <row r="799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</row>
    <row r="800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</row>
    <row r="80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</row>
    <row r="80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</row>
    <row r="803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</row>
    <row r="804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</row>
    <row r="805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</row>
    <row r="806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</row>
    <row r="807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</row>
    <row r="808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</row>
    <row r="809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</row>
    <row r="810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</row>
    <row r="81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</row>
    <row r="81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</row>
    <row r="813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</row>
    <row r="814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</row>
    <row r="815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</row>
    <row r="816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</row>
    <row r="817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</row>
    <row r="818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</row>
    <row r="819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</row>
    <row r="820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</row>
    <row r="82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</row>
    <row r="82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</row>
    <row r="823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</row>
    <row r="824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</row>
    <row r="825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</row>
    <row r="826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</row>
    <row r="827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</row>
    <row r="828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</row>
    <row r="829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</row>
    <row r="830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</row>
    <row r="83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</row>
    <row r="83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</row>
    <row r="833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</row>
    <row r="834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</row>
    <row r="835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</row>
    <row r="836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</row>
    <row r="837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</row>
    <row r="838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</row>
    <row r="839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</row>
    <row r="840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</row>
    <row r="84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</row>
    <row r="84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</row>
    <row r="843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</row>
    <row r="844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</row>
    <row r="845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</row>
    <row r="846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</row>
    <row r="847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</row>
    <row r="848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</row>
    <row r="849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</row>
    <row r="850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</row>
    <row r="85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</row>
    <row r="85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</row>
    <row r="853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</row>
    <row r="854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</row>
    <row r="855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</row>
    <row r="856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</row>
    <row r="857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</row>
    <row r="858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</row>
    <row r="859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</row>
    <row r="860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</row>
    <row r="86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</row>
    <row r="86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</row>
    <row r="863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</row>
    <row r="864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</row>
    <row r="865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</row>
    <row r="866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</row>
    <row r="867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</row>
    <row r="868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</row>
    <row r="869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</row>
    <row r="870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</row>
    <row r="87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</row>
    <row r="87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</row>
    <row r="873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</row>
    <row r="874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</row>
    <row r="875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</row>
    <row r="876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</row>
    <row r="877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</row>
    <row r="878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</row>
    <row r="879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</row>
    <row r="880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</row>
    <row r="88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</row>
    <row r="88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</row>
    <row r="883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</row>
    <row r="884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</row>
    <row r="885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</row>
    <row r="886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</row>
    <row r="887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</row>
    <row r="888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</row>
    <row r="889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</row>
    <row r="890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</row>
    <row r="89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</row>
    <row r="89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</row>
    <row r="893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</row>
    <row r="894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</row>
    <row r="895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</row>
    <row r="896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</row>
    <row r="897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</row>
    <row r="898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</row>
    <row r="899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</row>
    <row r="900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</row>
    <row r="90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</row>
    <row r="90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</row>
    <row r="903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</row>
    <row r="904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</row>
    <row r="905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</row>
    <row r="906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</row>
    <row r="907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</row>
    <row r="908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</row>
    <row r="909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</row>
    <row r="910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</row>
    <row r="91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</row>
    <row r="912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</row>
    <row r="913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</row>
    <row r="914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</row>
    <row r="915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</row>
    <row r="916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</row>
    <row r="917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</row>
    <row r="918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</row>
    <row r="919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</row>
    <row r="920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</row>
    <row r="92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</row>
    <row r="922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</row>
    <row r="923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</row>
    <row r="924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</row>
    <row r="925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</row>
    <row r="926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</row>
    <row r="927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</row>
    <row r="928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</row>
    <row r="929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</row>
    <row r="930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</row>
    <row r="93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</row>
    <row r="932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</row>
    <row r="933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</row>
    <row r="934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</row>
    <row r="93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</row>
    <row r="936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</row>
    <row r="937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</row>
    <row r="938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</row>
    <row r="939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</row>
    <row r="940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</row>
    <row r="94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</row>
    <row r="942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</row>
    <row r="943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</row>
    <row r="944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</row>
    <row r="945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</row>
    <row r="946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</row>
    <row r="947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</row>
    <row r="948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</row>
    <row r="949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</row>
    <row r="950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</row>
    <row r="95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</row>
    <row r="952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</row>
    <row r="953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</row>
    <row r="954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</row>
    <row r="955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</row>
    <row r="956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</row>
    <row r="957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</row>
    <row r="958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</row>
    <row r="959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</row>
    <row r="960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</row>
    <row r="96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</row>
    <row r="962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</row>
    <row r="963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</row>
    <row r="964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</row>
    <row r="965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</row>
    <row r="966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</row>
    <row r="967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</row>
    <row r="968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</row>
    <row r="969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</row>
    <row r="970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</row>
    <row r="97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</row>
    <row r="972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</row>
    <row r="973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</row>
    <row r="974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</row>
    <row r="975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</row>
    <row r="976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</row>
    <row r="977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</row>
    <row r="978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</row>
    <row r="979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</row>
    <row r="980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</row>
    <row r="98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</row>
    <row r="982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</row>
    <row r="983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</row>
    <row r="984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</row>
    <row r="985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</row>
    <row r="986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</row>
    <row r="987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</row>
    <row r="988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</row>
    <row r="989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</row>
    <row r="990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</row>
    <row r="99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</row>
    <row r="992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</row>
    <row r="993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</row>
    <row r="994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</row>
    <row r="995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</row>
    <row r="996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</row>
    <row r="997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</row>
    <row r="998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</row>
    <row r="999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</row>
    <row r="1000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</row>
    <row r="1001">
      <c r="A1001" s="37"/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</row>
  </sheetData>
  <mergeCells count="4">
    <mergeCell ref="B2:D2"/>
    <mergeCell ref="E2:G2"/>
    <mergeCell ref="H2:J2"/>
    <mergeCell ref="K2:M2"/>
  </mergeCell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2.88"/>
  </cols>
  <sheetData>
    <row r="1">
      <c r="A1" s="13" t="s">
        <v>96</v>
      </c>
      <c r="B1" s="11"/>
      <c r="C1" s="11"/>
      <c r="D1" s="11"/>
      <c r="E1" s="11"/>
    </row>
    <row r="2">
      <c r="A2" s="61" t="s">
        <v>335</v>
      </c>
      <c r="B2" s="80" t="s">
        <v>266</v>
      </c>
      <c r="C2" s="80" t="s">
        <v>267</v>
      </c>
      <c r="D2" s="80" t="s">
        <v>268</v>
      </c>
      <c r="E2" s="80" t="s">
        <v>287</v>
      </c>
      <c r="R2" s="11"/>
      <c r="S2" s="11"/>
      <c r="T2" s="11"/>
      <c r="U2" s="11"/>
      <c r="V2" s="11"/>
      <c r="W2" s="11"/>
      <c r="X2" s="11"/>
    </row>
    <row r="3">
      <c r="A3" s="81">
        <v>2006.0</v>
      </c>
      <c r="B3" s="79">
        <v>16.6</v>
      </c>
      <c r="C3" s="79">
        <v>13.2</v>
      </c>
      <c r="D3" s="79">
        <v>7.1</v>
      </c>
      <c r="E3" s="79">
        <v>12.3</v>
      </c>
      <c r="R3" s="11"/>
      <c r="S3" s="11"/>
      <c r="T3" s="11"/>
      <c r="U3" s="11"/>
      <c r="V3" s="11"/>
      <c r="W3" s="11"/>
      <c r="X3" s="11"/>
    </row>
    <row r="4">
      <c r="A4" s="82">
        <v>2011.0</v>
      </c>
      <c r="B4" s="79">
        <v>24.5</v>
      </c>
      <c r="C4" s="79">
        <v>17.8</v>
      </c>
      <c r="D4" s="79">
        <v>8.9</v>
      </c>
      <c r="E4" s="79">
        <v>17.1</v>
      </c>
    </row>
    <row r="5">
      <c r="A5" s="83">
        <v>2016.0</v>
      </c>
      <c r="B5" s="79">
        <v>20.6</v>
      </c>
      <c r="C5" s="79">
        <v>16.0</v>
      </c>
      <c r="D5" s="79">
        <v>8.5</v>
      </c>
      <c r="E5" s="79">
        <v>15.6</v>
      </c>
    </row>
    <row r="6">
      <c r="A6" s="83">
        <v>2021.0</v>
      </c>
      <c r="B6" s="49">
        <v>28.0</v>
      </c>
      <c r="C6" s="49">
        <v>24.0</v>
      </c>
      <c r="D6" s="49">
        <v>13.0</v>
      </c>
      <c r="E6" s="79">
        <v>21.7</v>
      </c>
    </row>
    <row r="9">
      <c r="B9" s="47"/>
    </row>
    <row r="10">
      <c r="B10" s="65"/>
      <c r="C10" s="65"/>
      <c r="D10" s="65"/>
      <c r="E10" s="65"/>
    </row>
    <row r="13">
      <c r="B13" s="47"/>
    </row>
    <row r="14">
      <c r="B14" s="65"/>
      <c r="C14" s="65"/>
      <c r="D14" s="65"/>
      <c r="E14" s="65"/>
    </row>
  </sheetData>
  <mergeCells count="2">
    <mergeCell ref="B9:E9"/>
    <mergeCell ref="B13:E13"/>
  </mergeCell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38"/>
  </cols>
  <sheetData>
    <row r="1">
      <c r="A1" s="13" t="s">
        <v>91</v>
      </c>
      <c r="B1" s="67"/>
      <c r="C1" s="67"/>
      <c r="D1" s="67"/>
      <c r="E1" s="67"/>
    </row>
    <row r="2">
      <c r="B2" s="75">
        <v>2006.0</v>
      </c>
      <c r="F2" s="47">
        <v>2011.0</v>
      </c>
      <c r="J2" s="47">
        <v>2016.0</v>
      </c>
      <c r="N2" s="47">
        <v>2021.0</v>
      </c>
    </row>
    <row r="3">
      <c r="A3" s="1" t="s">
        <v>336</v>
      </c>
      <c r="B3" s="80" t="s">
        <v>266</v>
      </c>
      <c r="C3" s="80" t="s">
        <v>267</v>
      </c>
      <c r="D3" s="80" t="s">
        <v>268</v>
      </c>
      <c r="E3" s="80" t="s">
        <v>287</v>
      </c>
      <c r="F3" s="47" t="s">
        <v>266</v>
      </c>
      <c r="G3" s="47" t="s">
        <v>267</v>
      </c>
      <c r="H3" s="47" t="s">
        <v>268</v>
      </c>
      <c r="I3" s="47" t="s">
        <v>287</v>
      </c>
      <c r="J3" s="47" t="s">
        <v>266</v>
      </c>
      <c r="K3" s="47" t="s">
        <v>267</v>
      </c>
      <c r="L3" s="47" t="s">
        <v>268</v>
      </c>
      <c r="M3" s="47" t="s">
        <v>287</v>
      </c>
      <c r="N3" s="47" t="s">
        <v>266</v>
      </c>
      <c r="O3" s="47" t="s">
        <v>267</v>
      </c>
      <c r="P3" s="47" t="s">
        <v>268</v>
      </c>
      <c r="Q3" s="47" t="s">
        <v>287</v>
      </c>
      <c r="R3" s="67"/>
      <c r="S3" s="67"/>
      <c r="T3" s="67"/>
      <c r="U3" s="67"/>
      <c r="V3" s="67"/>
      <c r="W3" s="67"/>
      <c r="X3" s="67"/>
    </row>
    <row r="4">
      <c r="A4" s="84" t="s">
        <v>337</v>
      </c>
      <c r="B4" s="48">
        <v>423925.0</v>
      </c>
      <c r="C4" s="48">
        <v>632370.0</v>
      </c>
      <c r="D4" s="48">
        <v>629355.0</v>
      </c>
      <c r="E4" s="48">
        <v>1685650.0</v>
      </c>
      <c r="F4" s="48">
        <v>356470.0</v>
      </c>
      <c r="G4" s="48">
        <v>640265.0</v>
      </c>
      <c r="H4" s="48">
        <v>682180.0</v>
      </c>
      <c r="I4" s="48">
        <v>1678915.0</v>
      </c>
      <c r="J4" s="48">
        <v>350585.0</v>
      </c>
      <c r="K4" s="48">
        <v>669485.0</v>
      </c>
      <c r="L4" s="48">
        <v>732120.0</v>
      </c>
      <c r="M4" s="48">
        <v>1752190.0</v>
      </c>
      <c r="N4" s="48">
        <v>313945.0</v>
      </c>
      <c r="O4" s="48">
        <v>654130.0</v>
      </c>
      <c r="P4" s="48">
        <v>812180.0</v>
      </c>
      <c r="Q4" s="48">
        <v>1780255.0</v>
      </c>
      <c r="R4" s="64"/>
      <c r="S4" s="64"/>
      <c r="T4" s="64"/>
      <c r="U4" s="64"/>
      <c r="V4" s="64"/>
      <c r="W4" s="64"/>
      <c r="X4" s="64"/>
    </row>
    <row r="5">
      <c r="A5" s="85" t="s">
        <v>338</v>
      </c>
      <c r="B5" s="48">
        <v>353645.0</v>
      </c>
      <c r="C5" s="48">
        <v>549125.0</v>
      </c>
      <c r="D5" s="48">
        <v>584870.0</v>
      </c>
      <c r="E5" s="48">
        <v>1487640.0</v>
      </c>
      <c r="F5" s="48">
        <v>269180.0</v>
      </c>
      <c r="G5" s="48">
        <v>526410.0</v>
      </c>
      <c r="H5" s="48">
        <v>621360.0</v>
      </c>
      <c r="I5" s="48">
        <v>1416950.0</v>
      </c>
      <c r="J5" s="48">
        <v>278235.0</v>
      </c>
      <c r="K5" s="48">
        <v>562600.0</v>
      </c>
      <c r="L5" s="48">
        <v>669725.0</v>
      </c>
      <c r="M5" s="48">
        <v>1510560.0</v>
      </c>
      <c r="N5" s="48">
        <v>226370.0</v>
      </c>
      <c r="O5" s="48">
        <v>496940.0</v>
      </c>
      <c r="P5" s="48">
        <v>706680.0</v>
      </c>
      <c r="Q5" s="48">
        <v>1429990.0</v>
      </c>
      <c r="R5" s="64"/>
      <c r="S5" s="64"/>
      <c r="T5" s="64"/>
      <c r="U5" s="64"/>
      <c r="V5" s="64"/>
      <c r="W5" s="64"/>
      <c r="X5" s="64"/>
    </row>
    <row r="6">
      <c r="A6" s="85" t="s">
        <v>339</v>
      </c>
      <c r="B6" s="48">
        <v>70285.0</v>
      </c>
      <c r="C6" s="48">
        <v>83245.0</v>
      </c>
      <c r="D6" s="48">
        <v>44485.0</v>
      </c>
      <c r="E6" s="48">
        <v>198015.0</v>
      </c>
      <c r="F6" s="48">
        <v>87295.0</v>
      </c>
      <c r="G6" s="48">
        <v>113855.0</v>
      </c>
      <c r="H6" s="48">
        <v>60820.0</v>
      </c>
      <c r="I6" s="48">
        <v>261970.0</v>
      </c>
      <c r="J6" s="48">
        <v>72350.0</v>
      </c>
      <c r="K6" s="48">
        <v>106885.0</v>
      </c>
      <c r="L6" s="48">
        <v>62390.0</v>
      </c>
      <c r="M6" s="48">
        <v>241625.0</v>
      </c>
      <c r="N6" s="48">
        <v>87580.0</v>
      </c>
      <c r="O6" s="48">
        <v>157190.0</v>
      </c>
      <c r="P6" s="48">
        <v>105495.0</v>
      </c>
      <c r="Q6" s="48">
        <v>350265.0</v>
      </c>
      <c r="R6" s="64"/>
      <c r="S6" s="64"/>
      <c r="T6" s="64"/>
      <c r="U6" s="64"/>
      <c r="V6" s="64"/>
      <c r="W6" s="64"/>
      <c r="X6" s="64"/>
    </row>
    <row r="7">
      <c r="A7" s="84" t="s">
        <v>340</v>
      </c>
      <c r="B7" s="48">
        <v>403635.0</v>
      </c>
      <c r="C7" s="48">
        <v>158815.0</v>
      </c>
      <c r="D7" s="48">
        <v>108870.0</v>
      </c>
      <c r="E7" s="48">
        <v>671320.0</v>
      </c>
      <c r="F7" s="48">
        <v>500480.0</v>
      </c>
      <c r="G7" s="48">
        <v>205130.0</v>
      </c>
      <c r="H7" s="48">
        <v>126265.0</v>
      </c>
      <c r="I7" s="48">
        <v>831875.0</v>
      </c>
      <c r="J7" s="48">
        <v>456635.0</v>
      </c>
      <c r="K7" s="48">
        <v>219100.0</v>
      </c>
      <c r="L7" s="48">
        <v>136530.0</v>
      </c>
      <c r="M7" s="48">
        <v>812265.0</v>
      </c>
      <c r="N7" s="48">
        <v>485350.0</v>
      </c>
      <c r="O7" s="48">
        <v>234475.0</v>
      </c>
      <c r="P7" s="48">
        <v>156995.0</v>
      </c>
      <c r="Q7" s="48">
        <v>876820.0</v>
      </c>
      <c r="R7" s="64"/>
      <c r="S7" s="64"/>
      <c r="T7" s="64"/>
      <c r="U7" s="64"/>
      <c r="V7" s="64"/>
      <c r="W7" s="64"/>
      <c r="X7" s="64"/>
    </row>
    <row r="8">
      <c r="A8" s="71" t="s">
        <v>341</v>
      </c>
      <c r="B8" s="49">
        <v>51.22620248805215</v>
      </c>
      <c r="C8" s="49">
        <v>79.9274501377689</v>
      </c>
      <c r="D8" s="49">
        <v>85.25246367977243</v>
      </c>
      <c r="E8" s="49">
        <v>71.51797230330595</v>
      </c>
      <c r="F8" s="49">
        <v>41.59752611004143</v>
      </c>
      <c r="G8" s="49">
        <v>75.73560288385902</v>
      </c>
      <c r="H8" s="49">
        <v>84.38174520220917</v>
      </c>
      <c r="I8" s="49">
        <v>66.86799772183257</v>
      </c>
      <c r="J8" s="49">
        <v>43.43115879190307</v>
      </c>
      <c r="K8" s="49">
        <v>75.34282032669918</v>
      </c>
      <c r="L8" s="49">
        <v>84.28299247678856</v>
      </c>
      <c r="M8" s="49">
        <v>68.32615180643022</v>
      </c>
      <c r="N8" s="49">
        <v>39.27798421098725</v>
      </c>
      <c r="O8" s="49">
        <v>73.61354940355615</v>
      </c>
      <c r="P8" s="49">
        <v>83.80160343386609</v>
      </c>
      <c r="Q8" s="49">
        <v>67.00093336243819</v>
      </c>
    </row>
    <row r="9">
      <c r="A9" s="71" t="s">
        <v>342</v>
      </c>
      <c r="B9" s="49">
        <v>83.42159580114406</v>
      </c>
      <c r="C9" s="49">
        <v>86.83602953966823</v>
      </c>
      <c r="D9" s="49">
        <v>92.93165224714191</v>
      </c>
      <c r="E9" s="49">
        <v>88.25319609646131</v>
      </c>
      <c r="F9" s="49">
        <v>75.51266586248492</v>
      </c>
      <c r="G9" s="49">
        <v>82.21751930841135</v>
      </c>
      <c r="H9" s="49">
        <v>91.08446451083292</v>
      </c>
      <c r="I9" s="49">
        <v>84.39676815085933</v>
      </c>
      <c r="J9" s="49">
        <v>79.36306459203902</v>
      </c>
      <c r="K9" s="49">
        <v>84.03474312344564</v>
      </c>
      <c r="L9" s="49">
        <v>91.47749002895699</v>
      </c>
      <c r="M9" s="49">
        <v>86.20982884276248</v>
      </c>
      <c r="N9" s="49">
        <v>72.10498654222873</v>
      </c>
      <c r="O9" s="49">
        <v>75.96960848760949</v>
      </c>
      <c r="P9" s="49">
        <v>87.01026865965673</v>
      </c>
      <c r="Q9" s="49">
        <v>80.32500961940846</v>
      </c>
    </row>
    <row r="10">
      <c r="A10" s="11"/>
    </row>
    <row r="11">
      <c r="A11" s="11"/>
    </row>
    <row r="12">
      <c r="A12" s="11"/>
    </row>
    <row r="13">
      <c r="A13" s="11"/>
    </row>
    <row r="14">
      <c r="A14" s="11"/>
    </row>
    <row r="15">
      <c r="A15" s="11"/>
    </row>
    <row r="16">
      <c r="A16" s="11"/>
    </row>
    <row r="17">
      <c r="A17" s="11"/>
    </row>
    <row r="18">
      <c r="A18" s="11"/>
    </row>
    <row r="19">
      <c r="A19" s="11"/>
    </row>
    <row r="20">
      <c r="A20" s="11"/>
    </row>
    <row r="21">
      <c r="A21" s="11"/>
    </row>
    <row r="22">
      <c r="A22" s="11"/>
    </row>
    <row r="23">
      <c r="A23" s="11"/>
    </row>
  </sheetData>
  <mergeCells count="4">
    <mergeCell ref="B2:E2"/>
    <mergeCell ref="F2:I2"/>
    <mergeCell ref="J2:M2"/>
    <mergeCell ref="N2:Q2"/>
  </mergeCell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25"/>
  </cols>
  <sheetData>
    <row r="1">
      <c r="A1" s="13" t="s">
        <v>85</v>
      </c>
      <c r="B1" s="11"/>
      <c r="C1" s="11"/>
      <c r="D1" s="11"/>
      <c r="E1" s="11"/>
      <c r="F1" s="11"/>
      <c r="G1" s="11"/>
      <c r="H1" s="11"/>
    </row>
    <row r="2">
      <c r="A2" s="11"/>
      <c r="B2" s="47">
        <v>2006.0</v>
      </c>
      <c r="D2" s="68">
        <v>2011.0</v>
      </c>
      <c r="F2" s="68">
        <v>2016.0</v>
      </c>
      <c r="H2" s="68">
        <v>2021.0</v>
      </c>
    </row>
    <row r="3">
      <c r="A3" s="11"/>
      <c r="B3" s="86" t="s">
        <v>240</v>
      </c>
      <c r="C3" s="86" t="s">
        <v>241</v>
      </c>
      <c r="D3" s="86" t="s">
        <v>240</v>
      </c>
      <c r="E3" s="86" t="s">
        <v>241</v>
      </c>
      <c r="F3" s="86" t="s">
        <v>240</v>
      </c>
      <c r="G3" s="86" t="s">
        <v>241</v>
      </c>
      <c r="H3" s="86" t="s">
        <v>240</v>
      </c>
      <c r="I3" s="86" t="s">
        <v>241</v>
      </c>
    </row>
    <row r="4">
      <c r="A4" s="11" t="s">
        <v>343</v>
      </c>
      <c r="B4" s="48">
        <v>329400.0</v>
      </c>
      <c r="C4" s="87">
        <f>B4/(B4+B5)</f>
        <v>0.1404541094</v>
      </c>
      <c r="D4" s="48">
        <v>369400.0</v>
      </c>
      <c r="E4" s="87">
        <f>D4/(D4+D5)</f>
        <v>0.1478019758</v>
      </c>
      <c r="F4" s="48">
        <v>343735.0</v>
      </c>
      <c r="G4" s="87">
        <f>F4/(F4+F5)</f>
        <v>0.134739652</v>
      </c>
      <c r="H4" s="48">
        <v>212360.0</v>
      </c>
      <c r="I4" s="59">
        <f>H4/(H4+H5)</f>
        <v>0.08027807758</v>
      </c>
    </row>
    <row r="5">
      <c r="A5" s="11" t="s">
        <v>344</v>
      </c>
      <c r="B5" s="48">
        <v>2015850.0</v>
      </c>
      <c r="C5" s="87">
        <f>B5/(B5+B4)</f>
        <v>0.8595458906</v>
      </c>
      <c r="D5" s="48">
        <v>2129890.0</v>
      </c>
      <c r="E5" s="87">
        <f>D5/(D5+D4)</f>
        <v>0.8521980242</v>
      </c>
      <c r="F5" s="48">
        <v>2207370.0</v>
      </c>
      <c r="G5" s="87">
        <f>F5/(F5+F4)</f>
        <v>0.865260348</v>
      </c>
      <c r="H5" s="48">
        <v>2432945.0</v>
      </c>
      <c r="I5" s="59">
        <f>H5/(H5+H4)</f>
        <v>0.9197219224</v>
      </c>
    </row>
  </sheetData>
  <mergeCells count="4">
    <mergeCell ref="B2:C2"/>
    <mergeCell ref="D2:E2"/>
    <mergeCell ref="F2:G2"/>
    <mergeCell ref="H2:I2"/>
  </mergeCell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7" t="s">
        <v>79</v>
      </c>
      <c r="B1" s="46"/>
      <c r="C1" s="46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>
      <c r="A2" s="46"/>
      <c r="B2" s="47">
        <v>2016.0</v>
      </c>
      <c r="F2" s="47">
        <v>2021.0</v>
      </c>
      <c r="J2" s="79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>
      <c r="A3" s="88"/>
      <c r="B3" s="47" t="s">
        <v>266</v>
      </c>
      <c r="C3" s="47" t="s">
        <v>267</v>
      </c>
      <c r="D3" s="47" t="s">
        <v>268</v>
      </c>
      <c r="E3" s="89" t="s">
        <v>345</v>
      </c>
      <c r="F3" s="89" t="s">
        <v>266</v>
      </c>
      <c r="G3" s="89" t="s">
        <v>267</v>
      </c>
      <c r="H3" s="89" t="s">
        <v>268</v>
      </c>
      <c r="I3" s="89" t="s">
        <v>345</v>
      </c>
      <c r="J3" s="90" t="s">
        <v>346</v>
      </c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>
      <c r="A4" s="46" t="s">
        <v>347</v>
      </c>
      <c r="B4" s="48">
        <v>807215.0</v>
      </c>
      <c r="C4" s="48">
        <v>888580.0</v>
      </c>
      <c r="D4" s="48">
        <v>868645.0</v>
      </c>
      <c r="E4" s="91">
        <v>2564440.0</v>
      </c>
      <c r="F4" s="91">
        <v>799290.0</v>
      </c>
      <c r="G4" s="91">
        <v>888600.0</v>
      </c>
      <c r="H4" s="91">
        <v>969170.0</v>
      </c>
      <c r="I4" s="91">
        <v>2657060.0</v>
      </c>
      <c r="J4" s="92">
        <f t="shared" ref="J4:J11" si="1">(I4-E4)/E4*100</f>
        <v>3.6117047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>
      <c r="A5" s="93" t="s">
        <v>235</v>
      </c>
      <c r="B5" s="48">
        <v>666670.0</v>
      </c>
      <c r="C5" s="48">
        <v>690205.0</v>
      </c>
      <c r="D5" s="48">
        <v>618470.0</v>
      </c>
      <c r="E5" s="91">
        <v>1975345.0</v>
      </c>
      <c r="F5" s="91">
        <v>667380.0</v>
      </c>
      <c r="G5" s="91">
        <v>639795.0</v>
      </c>
      <c r="H5" s="91">
        <v>653410.0</v>
      </c>
      <c r="I5" s="91">
        <v>1960585.0</v>
      </c>
      <c r="J5" s="92">
        <f t="shared" si="1"/>
        <v>-0.7472112466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>
      <c r="A6" s="46" t="s">
        <v>236</v>
      </c>
      <c r="B6" s="48">
        <v>122685.0</v>
      </c>
      <c r="C6" s="48">
        <v>152585.0</v>
      </c>
      <c r="D6" s="48">
        <v>208975.0</v>
      </c>
      <c r="E6" s="91">
        <v>484245.0</v>
      </c>
      <c r="F6" s="91">
        <v>109345.0</v>
      </c>
      <c r="G6" s="91">
        <v>152735.0</v>
      </c>
      <c r="H6" s="91">
        <v>222375.0</v>
      </c>
      <c r="I6" s="91">
        <v>484455.0</v>
      </c>
      <c r="J6" s="92">
        <f t="shared" si="1"/>
        <v>0.04336647771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>
      <c r="A7" s="46" t="s">
        <v>348</v>
      </c>
      <c r="B7" s="48">
        <v>77630.0</v>
      </c>
      <c r="C7" s="48">
        <v>91310.0</v>
      </c>
      <c r="D7" s="48">
        <v>105640.0</v>
      </c>
      <c r="E7" s="91">
        <v>274580.0</v>
      </c>
      <c r="F7" s="91">
        <v>64575.0</v>
      </c>
      <c r="G7" s="91">
        <v>93010.0</v>
      </c>
      <c r="H7" s="91">
        <v>132680.0</v>
      </c>
      <c r="I7" s="91">
        <v>290265.0</v>
      </c>
      <c r="J7" s="92">
        <f t="shared" si="1"/>
        <v>5.712360696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>
      <c r="A8" s="46" t="s">
        <v>349</v>
      </c>
      <c r="B8" s="48">
        <v>20430.0</v>
      </c>
      <c r="C8" s="48">
        <v>29665.0</v>
      </c>
      <c r="D8" s="48">
        <v>62235.0</v>
      </c>
      <c r="E8" s="91">
        <v>112330.0</v>
      </c>
      <c r="F8" s="91">
        <v>15955.0</v>
      </c>
      <c r="G8" s="91">
        <v>26195.0</v>
      </c>
      <c r="H8" s="91">
        <v>49600.0</v>
      </c>
      <c r="I8" s="91">
        <v>91750.0</v>
      </c>
      <c r="J8" s="92">
        <f t="shared" si="1"/>
        <v>-18.32101843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>
      <c r="A9" s="46" t="s">
        <v>350</v>
      </c>
      <c r="B9" s="48">
        <v>22360.0</v>
      </c>
      <c r="C9" s="48">
        <v>29510.0</v>
      </c>
      <c r="D9" s="48">
        <v>38570.0</v>
      </c>
      <c r="E9" s="91">
        <v>90440.0</v>
      </c>
      <c r="F9" s="91">
        <v>26365.0</v>
      </c>
      <c r="G9" s="91">
        <v>30440.0</v>
      </c>
      <c r="H9" s="91">
        <v>36930.0</v>
      </c>
      <c r="I9" s="91">
        <v>93735.0</v>
      </c>
      <c r="J9" s="92">
        <f t="shared" si="1"/>
        <v>3.643299425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>
      <c r="A10" s="46" t="s">
        <v>351</v>
      </c>
      <c r="B10" s="48">
        <v>2270.0</v>
      </c>
      <c r="C10" s="48">
        <v>2100.0</v>
      </c>
      <c r="D10" s="48">
        <v>2530.0</v>
      </c>
      <c r="E10" s="91">
        <v>6900.0</v>
      </c>
      <c r="F10" s="91">
        <v>2440.0</v>
      </c>
      <c r="G10" s="91">
        <v>3085.0</v>
      </c>
      <c r="H10" s="91">
        <v>3170.0</v>
      </c>
      <c r="I10" s="91">
        <v>8695.0</v>
      </c>
      <c r="J10" s="92">
        <f t="shared" si="1"/>
        <v>26.01449275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>
      <c r="A11" s="46" t="s">
        <v>239</v>
      </c>
      <c r="B11" s="48">
        <v>17870.0</v>
      </c>
      <c r="C11" s="48">
        <v>45790.0</v>
      </c>
      <c r="D11" s="48">
        <v>41205.0</v>
      </c>
      <c r="E11" s="91">
        <v>104865.0</v>
      </c>
      <c r="F11" s="91">
        <v>22575.0</v>
      </c>
      <c r="G11" s="91">
        <v>96075.0</v>
      </c>
      <c r="H11" s="91">
        <v>93385.0</v>
      </c>
      <c r="I11" s="91">
        <v>212035.0</v>
      </c>
      <c r="J11" s="92">
        <f t="shared" si="1"/>
        <v>102.1980642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>
      <c r="A13" s="1" t="s">
        <v>352</v>
      </c>
      <c r="E13" s="94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>
      <c r="A14" s="37"/>
      <c r="B14" s="15">
        <v>2016.0</v>
      </c>
      <c r="D14" s="15">
        <v>2021.0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>
      <c r="B15" s="68" t="s">
        <v>240</v>
      </c>
      <c r="C15" s="68" t="s">
        <v>241</v>
      </c>
      <c r="D15" s="68" t="s">
        <v>240</v>
      </c>
      <c r="E15" s="68" t="s">
        <v>241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>
      <c r="A16" s="11" t="s">
        <v>353</v>
      </c>
      <c r="B16" s="48">
        <v>484245.0</v>
      </c>
      <c r="C16" s="79">
        <v>100.0</v>
      </c>
      <c r="D16" s="48">
        <v>484455.0</v>
      </c>
      <c r="E16" s="49">
        <v>100.0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>
      <c r="A17" s="11" t="s">
        <v>348</v>
      </c>
      <c r="B17" s="48">
        <v>274580.0</v>
      </c>
      <c r="C17" s="49">
        <f>B17/B16*100</f>
        <v>56.70270214</v>
      </c>
      <c r="D17" s="48">
        <v>290265.0</v>
      </c>
      <c r="E17" s="49">
        <f>D17/D16*100</f>
        <v>59.91578165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>
      <c r="A18" s="11" t="s">
        <v>349</v>
      </c>
      <c r="B18" s="48">
        <v>112330.0</v>
      </c>
      <c r="C18" s="49">
        <f>B18/B16*100</f>
        <v>23.19693544</v>
      </c>
      <c r="D18" s="48">
        <v>91750.0</v>
      </c>
      <c r="E18" s="49">
        <f>D18/D16*100</f>
        <v>18.93880753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>
      <c r="A19" s="11" t="s">
        <v>350</v>
      </c>
      <c r="B19" s="48">
        <v>90440.0</v>
      </c>
      <c r="C19" s="49">
        <f>B19/B16*100</f>
        <v>18.6764964</v>
      </c>
      <c r="D19" s="48">
        <v>93735.0</v>
      </c>
      <c r="E19" s="49">
        <f>D19/D16*100</f>
        <v>19.3485463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>
      <c r="A20" s="11" t="s">
        <v>351</v>
      </c>
      <c r="B20" s="48">
        <v>6900.0</v>
      </c>
      <c r="C20" s="49">
        <f>B20/B16*100</f>
        <v>1.424898553</v>
      </c>
      <c r="D20" s="48">
        <v>8695.0</v>
      </c>
      <c r="E20" s="49">
        <f>D20/D16*100</f>
        <v>1.794800343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  <row r="1001">
      <c r="A1001" s="37"/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</row>
  </sheetData>
  <mergeCells count="5">
    <mergeCell ref="B2:E2"/>
    <mergeCell ref="F2:I2"/>
    <mergeCell ref="A13:D13"/>
    <mergeCell ref="B14:C14"/>
    <mergeCell ref="D14:E14"/>
  </mergeCell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88"/>
  </cols>
  <sheetData>
    <row r="1">
      <c r="A1" s="95" t="s">
        <v>354</v>
      </c>
      <c r="B1" s="47">
        <v>2006.0</v>
      </c>
      <c r="C1" s="47">
        <v>2011.0</v>
      </c>
      <c r="D1" s="47">
        <v>2016.0</v>
      </c>
      <c r="E1" s="47">
        <v>2021.0</v>
      </c>
      <c r="F1" s="11"/>
      <c r="G1" s="96"/>
      <c r="H1" s="96"/>
      <c r="I1" s="96"/>
      <c r="J1" s="96"/>
    </row>
    <row r="2">
      <c r="A2" s="7" t="s">
        <v>355</v>
      </c>
      <c r="B2" s="48">
        <v>2356960.0</v>
      </c>
      <c r="C2" s="48">
        <v>2510790.0</v>
      </c>
      <c r="D2" s="48">
        <v>2564455.0</v>
      </c>
      <c r="E2" s="48">
        <v>2657060.0</v>
      </c>
      <c r="F2" s="11"/>
      <c r="G2" s="11"/>
      <c r="H2" s="11"/>
      <c r="I2" s="11"/>
      <c r="J2" s="11"/>
    </row>
    <row r="3">
      <c r="A3" s="7" t="s">
        <v>356</v>
      </c>
      <c r="B3" s="48">
        <v>1147395.0</v>
      </c>
      <c r="C3" s="48">
        <v>1288335.0</v>
      </c>
      <c r="D3" s="48">
        <v>1315850.0</v>
      </c>
      <c r="E3" s="48">
        <v>1353210.0</v>
      </c>
      <c r="F3" s="11"/>
      <c r="G3" s="11"/>
      <c r="H3" s="11"/>
      <c r="I3" s="11"/>
      <c r="J3" s="11"/>
    </row>
    <row r="4">
      <c r="A4" s="7" t="s">
        <v>357</v>
      </c>
      <c r="B4" s="48">
        <v>1209570.0</v>
      </c>
      <c r="C4" s="48">
        <v>1222455.0</v>
      </c>
      <c r="D4" s="48">
        <v>1248605.0</v>
      </c>
      <c r="E4" s="48">
        <v>1303855.0</v>
      </c>
      <c r="F4" s="11"/>
      <c r="G4" s="11"/>
      <c r="H4" s="11"/>
      <c r="I4" s="11"/>
      <c r="J4" s="11"/>
    </row>
    <row r="5">
      <c r="A5" s="7" t="s">
        <v>358</v>
      </c>
      <c r="B5" s="48">
        <v>621710.0</v>
      </c>
      <c r="C5" s="48">
        <v>640245.0</v>
      </c>
      <c r="D5" s="48">
        <v>633145.0</v>
      </c>
      <c r="E5" s="48">
        <v>493895.0</v>
      </c>
    </row>
    <row r="6">
      <c r="A6" s="7" t="s">
        <v>359</v>
      </c>
      <c r="B6" s="48">
        <v>587850.0</v>
      </c>
      <c r="C6" s="48">
        <v>582220.0</v>
      </c>
      <c r="D6" s="48">
        <v>615455.0</v>
      </c>
      <c r="E6" s="48">
        <v>809965.0</v>
      </c>
      <c r="F6" s="97"/>
      <c r="G6" s="97"/>
      <c r="H6" s="97"/>
      <c r="I6" s="97"/>
      <c r="J6" s="97"/>
    </row>
    <row r="7">
      <c r="A7" s="7" t="s">
        <v>360</v>
      </c>
      <c r="B7" s="48">
        <v>423320.0</v>
      </c>
      <c r="C7" s="48">
        <v>434420.0</v>
      </c>
      <c r="D7" s="48">
        <v>427725.0</v>
      </c>
      <c r="E7" s="48">
        <v>541080.0</v>
      </c>
    </row>
    <row r="8">
      <c r="A8" s="7" t="s">
        <v>361</v>
      </c>
      <c r="B8" s="48">
        <v>368465.0</v>
      </c>
      <c r="C8" s="48">
        <v>380630.0</v>
      </c>
      <c r="D8" s="48">
        <v>374740.0</v>
      </c>
      <c r="E8" s="48">
        <v>482345.0</v>
      </c>
      <c r="F8" s="97"/>
      <c r="G8" s="97"/>
      <c r="H8" s="97"/>
      <c r="I8" s="97"/>
      <c r="J8" s="97"/>
    </row>
    <row r="9">
      <c r="A9" s="7" t="s">
        <v>362</v>
      </c>
      <c r="B9" s="48">
        <v>54855.0</v>
      </c>
      <c r="C9" s="48">
        <v>53790.0</v>
      </c>
      <c r="D9" s="48">
        <v>52995.0</v>
      </c>
      <c r="E9" s="48">
        <v>58735.0</v>
      </c>
      <c r="F9" s="97"/>
      <c r="G9" s="97"/>
      <c r="H9" s="97"/>
      <c r="I9" s="97"/>
      <c r="J9" s="97"/>
    </row>
    <row r="10">
      <c r="A10" s="7" t="s">
        <v>363</v>
      </c>
      <c r="B10" s="48">
        <v>164540.0</v>
      </c>
      <c r="C10" s="48">
        <v>147790.0</v>
      </c>
      <c r="D10" s="48">
        <v>187720.0</v>
      </c>
      <c r="E10" s="48">
        <v>268885.0</v>
      </c>
    </row>
    <row r="11">
      <c r="A11" s="11"/>
      <c r="B11" s="68" t="s">
        <v>241</v>
      </c>
      <c r="C11" s="68" t="s">
        <v>241</v>
      </c>
      <c r="D11" s="68" t="s">
        <v>241</v>
      </c>
      <c r="E11" s="68" t="s">
        <v>241</v>
      </c>
      <c r="F11" s="11"/>
      <c r="G11" s="11"/>
      <c r="H11" s="11"/>
      <c r="I11" s="11"/>
      <c r="J11" s="11"/>
    </row>
    <row r="12">
      <c r="A12" s="71" t="s">
        <v>364</v>
      </c>
      <c r="B12" s="49">
        <v>51.319072024981324</v>
      </c>
      <c r="C12" s="49">
        <v>48.68806232301387</v>
      </c>
      <c r="D12" s="49">
        <v>48.688902710322466</v>
      </c>
      <c r="E12" s="49">
        <v>49.07134200958955</v>
      </c>
      <c r="F12" s="11"/>
      <c r="G12" s="11"/>
      <c r="H12" s="11"/>
      <c r="I12" s="11"/>
      <c r="J12" s="11"/>
    </row>
    <row r="13">
      <c r="A13" s="7" t="s">
        <v>365</v>
      </c>
      <c r="B13" s="49">
        <v>48.59991567251172</v>
      </c>
      <c r="C13" s="49">
        <v>47.6271110184015</v>
      </c>
      <c r="D13" s="49">
        <v>49.29140921268135</v>
      </c>
      <c r="E13" s="49">
        <v>62.12078797105506</v>
      </c>
      <c r="F13" s="11"/>
      <c r="G13" s="11"/>
      <c r="H13" s="11"/>
      <c r="I13" s="11"/>
      <c r="J13" s="11"/>
    </row>
    <row r="14">
      <c r="A14" s="97" t="s">
        <v>366</v>
      </c>
      <c r="B14" s="49">
        <v>51.3992575874071</v>
      </c>
      <c r="C14" s="49">
        <v>52.373707007619906</v>
      </c>
      <c r="D14" s="49">
        <v>50.70819034041991</v>
      </c>
      <c r="E14" s="49">
        <v>37.87959550716913</v>
      </c>
    </row>
    <row r="15">
      <c r="A15" s="97" t="s">
        <v>367</v>
      </c>
      <c r="B15" s="49">
        <v>34.9975611167605</v>
      </c>
      <c r="C15" s="49">
        <v>35.536686421995086</v>
      </c>
      <c r="D15" s="49">
        <v>34.25622995262713</v>
      </c>
      <c r="E15" s="49">
        <v>41.49847950884109</v>
      </c>
      <c r="F15" s="11"/>
      <c r="G15" s="11"/>
      <c r="H15" s="11"/>
      <c r="I15" s="11"/>
      <c r="J15" s="11"/>
    </row>
    <row r="16">
      <c r="A16" s="97" t="s">
        <v>368</v>
      </c>
      <c r="B16" s="49">
        <v>13.603181295832403</v>
      </c>
      <c r="C16" s="49">
        <v>12.089606570385005</v>
      </c>
      <c r="D16" s="49">
        <v>15.034378366256743</v>
      </c>
      <c r="E16" s="49">
        <v>20.622308462213972</v>
      </c>
    </row>
    <row r="17">
      <c r="A17" s="7" t="s">
        <v>369</v>
      </c>
      <c r="B17" s="49">
        <v>27.990133537467045</v>
      </c>
      <c r="C17" s="49">
        <v>25.383875510975233</v>
      </c>
      <c r="D17" s="49">
        <v>30.501011446815767</v>
      </c>
      <c r="E17" s="49">
        <v>33.197113455519684</v>
      </c>
      <c r="F17" s="11"/>
      <c r="G17" s="11"/>
      <c r="H17" s="11"/>
      <c r="I17" s="11"/>
      <c r="J17" s="11"/>
    </row>
  </sheetData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13"/>
    <col customWidth="1" min="2" max="9" width="9.38"/>
  </cols>
  <sheetData>
    <row r="1">
      <c r="A1" s="13" t="s">
        <v>66</v>
      </c>
      <c r="B1" s="11"/>
      <c r="C1" s="11"/>
      <c r="D1" s="11"/>
      <c r="E1" s="11"/>
    </row>
    <row r="2">
      <c r="A2" s="60"/>
      <c r="B2" s="68">
        <v>2006.0</v>
      </c>
      <c r="D2" s="68">
        <v>2011.0</v>
      </c>
      <c r="F2" s="68">
        <v>2016.0</v>
      </c>
      <c r="H2" s="68">
        <v>2021.0</v>
      </c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>
      <c r="A3" s="60"/>
      <c r="B3" s="68" t="s">
        <v>240</v>
      </c>
      <c r="C3" s="68" t="s">
        <v>241</v>
      </c>
      <c r="D3" s="68" t="s">
        <v>240</v>
      </c>
      <c r="E3" s="68" t="s">
        <v>241</v>
      </c>
      <c r="F3" s="68" t="s">
        <v>240</v>
      </c>
      <c r="G3" s="68" t="s">
        <v>241</v>
      </c>
      <c r="H3" s="68" t="s">
        <v>240</v>
      </c>
      <c r="I3" s="68" t="s">
        <v>241</v>
      </c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>
      <c r="A4" s="98" t="s">
        <v>294</v>
      </c>
      <c r="B4" s="48">
        <v>1983865.0</v>
      </c>
      <c r="C4" s="49">
        <v>84.17014217406246</v>
      </c>
      <c r="D4" s="48">
        <v>2158640.0</v>
      </c>
      <c r="E4" s="49">
        <v>85.97436270185341</v>
      </c>
      <c r="F4" s="48">
        <v>2209775.0</v>
      </c>
      <c r="G4" s="49">
        <v>86.16954902610696</v>
      </c>
      <c r="H4" s="48">
        <v>2288035.0</v>
      </c>
      <c r="I4" s="49">
        <v>86.1115292842465</v>
      </c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>
      <c r="A5" s="98" t="s">
        <v>295</v>
      </c>
      <c r="B5" s="48">
        <v>4910.0</v>
      </c>
      <c r="C5" s="49">
        <v>0.20831830697887543</v>
      </c>
      <c r="D5" s="48">
        <v>2585.0</v>
      </c>
      <c r="E5" s="49">
        <v>0.10295543841691576</v>
      </c>
      <c r="F5" s="48">
        <v>2715.0</v>
      </c>
      <c r="G5" s="49">
        <v>0.10587065452631167</v>
      </c>
      <c r="H5" s="48">
        <v>2590.0</v>
      </c>
      <c r="I5" s="49">
        <v>0.09747615785868592</v>
      </c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>
      <c r="A6" s="98" t="s">
        <v>296</v>
      </c>
      <c r="B6" s="48">
        <v>357725.0</v>
      </c>
      <c r="C6" s="49">
        <v>15.177325125054624</v>
      </c>
      <c r="D6" s="48">
        <v>338250.0</v>
      </c>
      <c r="E6" s="49">
        <v>13.471828643915574</v>
      </c>
      <c r="F6" s="48">
        <v>339850.0</v>
      </c>
      <c r="G6" s="49">
        <v>13.252354305991537</v>
      </c>
      <c r="H6" s="48">
        <v>356415.0</v>
      </c>
      <c r="I6" s="49">
        <v>13.41388602440291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>
      <c r="A7" s="98" t="s">
        <v>297</v>
      </c>
      <c r="B7" s="48">
        <v>10465.0</v>
      </c>
      <c r="C7" s="49">
        <v>0.44400225713522024</v>
      </c>
      <c r="D7" s="48">
        <v>11320.0</v>
      </c>
      <c r="E7" s="49">
        <v>0.4508532158141147</v>
      </c>
      <c r="F7" s="48">
        <v>12100.0</v>
      </c>
      <c r="G7" s="49">
        <v>0.47183606621302815</v>
      </c>
      <c r="H7" s="48">
        <v>10020.0</v>
      </c>
      <c r="I7" s="49">
        <v>0.3771085334919046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</sheetData>
  <mergeCells count="4">
    <mergeCell ref="B2:C2"/>
    <mergeCell ref="D2:E2"/>
    <mergeCell ref="F2:G2"/>
    <mergeCell ref="H2:I2"/>
  </mergeCell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17" width="6.5"/>
  </cols>
  <sheetData>
    <row r="1">
      <c r="A1" s="99" t="s">
        <v>370</v>
      </c>
      <c r="B1" s="99"/>
      <c r="C1" s="99"/>
      <c r="D1" s="99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>
      <c r="B2" s="15" t="s">
        <v>371</v>
      </c>
      <c r="D2" s="15" t="s">
        <v>372</v>
      </c>
      <c r="F2" s="15" t="s">
        <v>373</v>
      </c>
      <c r="H2" s="15" t="s">
        <v>374</v>
      </c>
      <c r="J2" s="15" t="s">
        <v>375</v>
      </c>
      <c r="L2" s="15" t="s">
        <v>376</v>
      </c>
      <c r="N2" s="15" t="s">
        <v>377</v>
      </c>
      <c r="P2" s="15" t="s">
        <v>378</v>
      </c>
      <c r="R2" s="78"/>
      <c r="S2" s="78"/>
      <c r="T2" s="78"/>
    </row>
    <row r="3">
      <c r="A3" s="99" t="s">
        <v>379</v>
      </c>
      <c r="B3" s="20" t="s">
        <v>240</v>
      </c>
      <c r="C3" s="15" t="s">
        <v>241</v>
      </c>
      <c r="D3" s="20" t="s">
        <v>240</v>
      </c>
      <c r="E3" s="15" t="s">
        <v>241</v>
      </c>
      <c r="F3" s="20" t="s">
        <v>240</v>
      </c>
      <c r="G3" s="15" t="s">
        <v>241</v>
      </c>
      <c r="H3" s="20" t="s">
        <v>240</v>
      </c>
      <c r="I3" s="15" t="s">
        <v>241</v>
      </c>
      <c r="J3" s="20" t="s">
        <v>240</v>
      </c>
      <c r="K3" s="15" t="s">
        <v>241</v>
      </c>
      <c r="L3" s="20" t="s">
        <v>240</v>
      </c>
      <c r="M3" s="15" t="s">
        <v>241</v>
      </c>
      <c r="N3" s="20" t="s">
        <v>240</v>
      </c>
      <c r="O3" s="15" t="s">
        <v>241</v>
      </c>
      <c r="P3" s="15" t="s">
        <v>240</v>
      </c>
      <c r="Q3" s="20" t="s">
        <v>241</v>
      </c>
      <c r="R3" s="37"/>
      <c r="S3" s="37"/>
      <c r="T3" s="37"/>
    </row>
    <row r="4">
      <c r="A4" s="100" t="s">
        <v>256</v>
      </c>
      <c r="B4" s="18">
        <v>4000.0</v>
      </c>
      <c r="C4" s="83">
        <v>10.9</v>
      </c>
      <c r="D4" s="18">
        <v>10045.0</v>
      </c>
      <c r="E4" s="83">
        <v>2.8</v>
      </c>
      <c r="F4" s="18">
        <v>14255.0</v>
      </c>
      <c r="G4" s="83">
        <v>17.2</v>
      </c>
      <c r="H4" s="18">
        <v>2860.0</v>
      </c>
      <c r="I4" s="83">
        <v>6.2</v>
      </c>
      <c r="J4" s="18">
        <v>11790.0</v>
      </c>
      <c r="K4" s="83">
        <v>4.9</v>
      </c>
      <c r="L4" s="18">
        <v>1695.0</v>
      </c>
      <c r="M4" s="83">
        <v>3.2</v>
      </c>
      <c r="N4" s="18">
        <v>2845.0</v>
      </c>
      <c r="O4" s="83">
        <v>2.3</v>
      </c>
      <c r="P4" s="18">
        <v>4510.0</v>
      </c>
      <c r="Q4" s="83">
        <v>11.3</v>
      </c>
      <c r="R4" s="37"/>
      <c r="S4" s="37"/>
      <c r="T4" s="37"/>
    </row>
    <row r="5">
      <c r="A5" s="100" t="s">
        <v>254</v>
      </c>
      <c r="B5" s="18">
        <v>7020.0</v>
      </c>
      <c r="C5" s="83">
        <v>19.2</v>
      </c>
      <c r="D5" s="18">
        <v>62555.0</v>
      </c>
      <c r="E5" s="83">
        <v>17.2</v>
      </c>
      <c r="F5" s="18">
        <v>23845.0</v>
      </c>
      <c r="G5" s="83">
        <v>28.8</v>
      </c>
      <c r="H5" s="18">
        <v>6200.0</v>
      </c>
      <c r="I5" s="83">
        <v>13.5</v>
      </c>
      <c r="J5" s="18">
        <v>32840.0</v>
      </c>
      <c r="K5" s="83">
        <v>13.7</v>
      </c>
      <c r="L5" s="18">
        <v>15560.0</v>
      </c>
      <c r="M5" s="83">
        <v>29.8</v>
      </c>
      <c r="N5" s="18">
        <v>7610.0</v>
      </c>
      <c r="O5" s="83">
        <v>6.2</v>
      </c>
      <c r="P5" s="18">
        <v>4415.0</v>
      </c>
      <c r="Q5" s="83">
        <v>11.0</v>
      </c>
      <c r="R5" s="37"/>
      <c r="S5" s="37"/>
      <c r="T5" s="37"/>
    </row>
    <row r="6">
      <c r="A6" s="100" t="s">
        <v>253</v>
      </c>
      <c r="B6" s="18">
        <v>3605.0</v>
      </c>
      <c r="C6" s="83">
        <v>9.9</v>
      </c>
      <c r="D6" s="18">
        <v>66730.0</v>
      </c>
      <c r="E6" s="83">
        <v>18.4</v>
      </c>
      <c r="F6" s="18">
        <v>10640.0</v>
      </c>
      <c r="G6" s="83">
        <v>12.8</v>
      </c>
      <c r="H6" s="18">
        <v>6150.0</v>
      </c>
      <c r="I6" s="83">
        <v>13.4</v>
      </c>
      <c r="J6" s="18">
        <v>12715.0</v>
      </c>
      <c r="K6" s="83">
        <v>5.3</v>
      </c>
      <c r="L6" s="18">
        <v>2310.0</v>
      </c>
      <c r="M6" s="83">
        <v>4.4</v>
      </c>
      <c r="N6" s="18">
        <v>48395.0</v>
      </c>
      <c r="O6" s="83">
        <v>39.5</v>
      </c>
      <c r="P6" s="18">
        <v>5065.0</v>
      </c>
      <c r="Q6" s="83">
        <v>12.7</v>
      </c>
      <c r="R6" s="37"/>
      <c r="S6" s="37"/>
      <c r="T6" s="37"/>
    </row>
    <row r="7">
      <c r="A7" s="100" t="s">
        <v>255</v>
      </c>
      <c r="B7" s="18">
        <v>2540.0</v>
      </c>
      <c r="C7" s="83">
        <v>6.9</v>
      </c>
      <c r="D7" s="18">
        <v>38695.0</v>
      </c>
      <c r="E7" s="83">
        <v>10.7</v>
      </c>
      <c r="F7" s="18">
        <v>3265.0</v>
      </c>
      <c r="G7" s="83">
        <v>3.9</v>
      </c>
      <c r="H7" s="18">
        <v>1355.0</v>
      </c>
      <c r="I7" s="83">
        <v>2.9</v>
      </c>
      <c r="J7" s="18">
        <v>12885.0</v>
      </c>
      <c r="K7" s="83">
        <v>5.4</v>
      </c>
      <c r="L7" s="18">
        <v>4225.0</v>
      </c>
      <c r="M7" s="83">
        <v>8.1</v>
      </c>
      <c r="N7" s="18">
        <v>5855.0</v>
      </c>
      <c r="O7" s="83">
        <v>4.8</v>
      </c>
      <c r="P7" s="18">
        <v>2860.0</v>
      </c>
      <c r="Q7" s="83">
        <v>7.1</v>
      </c>
      <c r="R7" s="37"/>
      <c r="S7" s="37"/>
      <c r="T7" s="37"/>
    </row>
    <row r="8">
      <c r="A8" s="100" t="s">
        <v>261</v>
      </c>
      <c r="B8" s="18">
        <v>190.0</v>
      </c>
      <c r="C8" s="83">
        <v>0.5</v>
      </c>
      <c r="D8" s="18">
        <v>2260.0</v>
      </c>
      <c r="E8" s="83">
        <v>0.6</v>
      </c>
      <c r="F8" s="18">
        <v>540.0</v>
      </c>
      <c r="G8" s="83">
        <v>0.7</v>
      </c>
      <c r="H8" s="18">
        <v>225.0</v>
      </c>
      <c r="I8" s="83">
        <v>0.5</v>
      </c>
      <c r="J8" s="18">
        <v>480.0</v>
      </c>
      <c r="K8" s="83">
        <v>0.2</v>
      </c>
      <c r="L8" s="18">
        <v>260.0</v>
      </c>
      <c r="M8" s="83">
        <v>0.5</v>
      </c>
      <c r="N8" s="18">
        <v>330.0</v>
      </c>
      <c r="O8" s="83">
        <v>0.3</v>
      </c>
      <c r="P8" s="18">
        <v>305.0</v>
      </c>
      <c r="Q8" s="83">
        <v>0.8</v>
      </c>
      <c r="R8" s="37"/>
      <c r="S8" s="37"/>
      <c r="T8" s="37"/>
    </row>
    <row r="9">
      <c r="A9" s="100" t="s">
        <v>260</v>
      </c>
      <c r="B9" s="18">
        <v>605.0</v>
      </c>
      <c r="C9" s="83">
        <v>1.7</v>
      </c>
      <c r="D9" s="18">
        <v>9685.0</v>
      </c>
      <c r="E9" s="83">
        <v>2.7</v>
      </c>
      <c r="F9" s="18">
        <v>985.0</v>
      </c>
      <c r="G9" s="83">
        <v>1.2</v>
      </c>
      <c r="H9" s="18">
        <v>750.0</v>
      </c>
      <c r="I9" s="83">
        <v>1.6</v>
      </c>
      <c r="J9" s="18">
        <v>1355.0</v>
      </c>
      <c r="K9" s="83">
        <v>0.6</v>
      </c>
      <c r="L9" s="18">
        <v>315.0</v>
      </c>
      <c r="M9" s="83">
        <v>0.6</v>
      </c>
      <c r="N9" s="18">
        <v>3625.0</v>
      </c>
      <c r="O9" s="83">
        <v>3.0</v>
      </c>
      <c r="P9" s="18">
        <v>1275.0</v>
      </c>
      <c r="Q9" s="83">
        <v>3.2</v>
      </c>
      <c r="R9" s="37"/>
      <c r="S9" s="37"/>
      <c r="T9" s="37"/>
    </row>
    <row r="10">
      <c r="A10" s="100" t="s">
        <v>257</v>
      </c>
      <c r="B10" s="18">
        <v>2385.0</v>
      </c>
      <c r="C10" s="83">
        <v>6.5</v>
      </c>
      <c r="D10" s="18">
        <v>19490.0</v>
      </c>
      <c r="E10" s="83">
        <v>5.4</v>
      </c>
      <c r="F10" s="18">
        <v>2870.0</v>
      </c>
      <c r="G10" s="83">
        <v>3.5</v>
      </c>
      <c r="H10" s="18">
        <v>2925.0</v>
      </c>
      <c r="I10" s="83">
        <v>6.4</v>
      </c>
      <c r="J10" s="18">
        <v>6905.0</v>
      </c>
      <c r="K10" s="83">
        <v>2.9</v>
      </c>
      <c r="L10" s="18">
        <v>1540.0</v>
      </c>
      <c r="M10" s="83">
        <v>3.0</v>
      </c>
      <c r="N10" s="18">
        <v>3385.0</v>
      </c>
      <c r="O10" s="83">
        <v>2.8</v>
      </c>
      <c r="P10" s="18">
        <v>2000.0</v>
      </c>
      <c r="Q10" s="83">
        <v>5.0</v>
      </c>
      <c r="R10" s="37"/>
      <c r="S10" s="37"/>
      <c r="T10" s="37"/>
    </row>
    <row r="11">
      <c r="A11" s="100" t="s">
        <v>263</v>
      </c>
      <c r="B11" s="18">
        <v>1635.0</v>
      </c>
      <c r="C11" s="83">
        <v>4.5</v>
      </c>
      <c r="D11" s="18">
        <v>16615.0</v>
      </c>
      <c r="E11" s="83">
        <v>4.6</v>
      </c>
      <c r="F11" s="18">
        <v>2950.0</v>
      </c>
      <c r="G11" s="83">
        <v>3.6</v>
      </c>
      <c r="H11" s="18">
        <v>1300.0</v>
      </c>
      <c r="I11" s="83">
        <v>2.8</v>
      </c>
      <c r="J11" s="18">
        <v>7150.0</v>
      </c>
      <c r="K11" s="83">
        <v>3.0</v>
      </c>
      <c r="L11" s="18">
        <v>2995.0</v>
      </c>
      <c r="M11" s="83">
        <v>5.7</v>
      </c>
      <c r="N11" s="18">
        <v>5415.0</v>
      </c>
      <c r="O11" s="83">
        <v>4.4</v>
      </c>
      <c r="P11" s="18">
        <v>1715.0</v>
      </c>
      <c r="Q11" s="83">
        <v>4.3</v>
      </c>
      <c r="R11" s="37"/>
      <c r="S11" s="37"/>
      <c r="T11" s="37"/>
    </row>
    <row r="12">
      <c r="A12" s="100" t="s">
        <v>252</v>
      </c>
      <c r="B12" s="18">
        <v>9990.0</v>
      </c>
      <c r="C12" s="83">
        <v>27.3</v>
      </c>
      <c r="D12" s="18">
        <v>100065.0</v>
      </c>
      <c r="E12" s="83">
        <v>27.6</v>
      </c>
      <c r="F12" s="18">
        <v>16135.0</v>
      </c>
      <c r="G12" s="83">
        <v>19.5</v>
      </c>
      <c r="H12" s="18">
        <v>19265.0</v>
      </c>
      <c r="I12" s="83">
        <v>41.9</v>
      </c>
      <c r="J12" s="18">
        <v>137860.0</v>
      </c>
      <c r="K12" s="83">
        <v>57.3</v>
      </c>
      <c r="L12" s="18">
        <v>18030.0</v>
      </c>
      <c r="M12" s="83">
        <v>34.5</v>
      </c>
      <c r="N12" s="18">
        <v>28745.0</v>
      </c>
      <c r="O12" s="83">
        <v>23.5</v>
      </c>
      <c r="P12" s="18">
        <v>15320.0</v>
      </c>
      <c r="Q12" s="83">
        <v>38.3</v>
      </c>
      <c r="R12" s="37"/>
      <c r="S12" s="37"/>
      <c r="T12" s="37"/>
    </row>
    <row r="13">
      <c r="A13" s="100" t="s">
        <v>258</v>
      </c>
      <c r="B13" s="18">
        <v>2240.0</v>
      </c>
      <c r="C13" s="83">
        <v>6.1</v>
      </c>
      <c r="D13" s="18">
        <v>14630.0</v>
      </c>
      <c r="E13" s="83">
        <v>4.0</v>
      </c>
      <c r="F13" s="18">
        <v>3875.0</v>
      </c>
      <c r="G13" s="83">
        <v>4.7</v>
      </c>
      <c r="H13" s="18">
        <v>2720.0</v>
      </c>
      <c r="I13" s="83">
        <v>5.9</v>
      </c>
      <c r="J13" s="18">
        <v>6295.0</v>
      </c>
      <c r="K13" s="83">
        <v>2.6</v>
      </c>
      <c r="L13" s="18">
        <v>545.0</v>
      </c>
      <c r="M13" s="83">
        <v>1.0</v>
      </c>
      <c r="N13" s="18">
        <v>3245.0</v>
      </c>
      <c r="O13" s="83">
        <v>2.7</v>
      </c>
      <c r="P13" s="18">
        <v>935.0</v>
      </c>
      <c r="Q13" s="83">
        <v>2.3</v>
      </c>
      <c r="R13" s="37"/>
      <c r="S13" s="37"/>
      <c r="T13" s="37"/>
    </row>
    <row r="14">
      <c r="A14" s="100" t="s">
        <v>262</v>
      </c>
      <c r="B14" s="18">
        <v>600.0</v>
      </c>
      <c r="C14" s="83">
        <v>1.6</v>
      </c>
      <c r="D14" s="18">
        <v>8110.0</v>
      </c>
      <c r="E14" s="83">
        <v>2.2</v>
      </c>
      <c r="F14" s="18">
        <v>780.0</v>
      </c>
      <c r="G14" s="83">
        <v>0.9</v>
      </c>
      <c r="H14" s="18">
        <v>940.0</v>
      </c>
      <c r="I14" s="83">
        <v>2.0</v>
      </c>
      <c r="J14" s="18">
        <v>6725.0</v>
      </c>
      <c r="K14" s="83">
        <v>2.8</v>
      </c>
      <c r="L14" s="18">
        <v>2125.0</v>
      </c>
      <c r="M14" s="83">
        <v>4.1</v>
      </c>
      <c r="N14" s="18">
        <v>2090.0</v>
      </c>
      <c r="O14" s="83">
        <v>1.7</v>
      </c>
      <c r="P14" s="18">
        <v>560.0</v>
      </c>
      <c r="Q14" s="83">
        <v>1.4</v>
      </c>
      <c r="R14" s="37"/>
      <c r="S14" s="37"/>
      <c r="T14" s="37"/>
    </row>
    <row r="15">
      <c r="A15" s="100" t="s">
        <v>259</v>
      </c>
      <c r="B15" s="18">
        <v>1775.0</v>
      </c>
      <c r="C15" s="83">
        <v>4.9</v>
      </c>
      <c r="D15" s="18">
        <v>14065.0</v>
      </c>
      <c r="E15" s="83">
        <v>3.9</v>
      </c>
      <c r="F15" s="18">
        <v>2690.0</v>
      </c>
      <c r="G15" s="83">
        <v>3.2</v>
      </c>
      <c r="H15" s="18">
        <v>1320.0</v>
      </c>
      <c r="I15" s="83">
        <v>2.9</v>
      </c>
      <c r="J15" s="18">
        <v>3415.0</v>
      </c>
      <c r="K15" s="83">
        <v>1.4</v>
      </c>
      <c r="L15" s="18">
        <v>2595.0</v>
      </c>
      <c r="M15" s="83">
        <v>5.0</v>
      </c>
      <c r="N15" s="18">
        <v>10850.0</v>
      </c>
      <c r="O15" s="83">
        <v>8.9</v>
      </c>
      <c r="P15" s="18">
        <v>1060.0</v>
      </c>
      <c r="Q15" s="83">
        <v>2.6</v>
      </c>
      <c r="R15" s="37"/>
      <c r="S15" s="37"/>
      <c r="T15" s="37"/>
    </row>
    <row r="16">
      <c r="A16" s="37"/>
      <c r="B16" s="101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</row>
    <row r="17">
      <c r="A17" s="37"/>
      <c r="B17" s="101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>
      <c r="A18" s="37"/>
      <c r="B18" s="101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>
      <c r="A19" s="37"/>
      <c r="B19" s="101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>
      <c r="A20" s="37"/>
      <c r="B20" s="101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>
      <c r="A21" s="37"/>
      <c r="B21" s="101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</row>
    <row r="22">
      <c r="A22" s="37"/>
      <c r="B22" s="101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>
      <c r="A23" s="37"/>
      <c r="B23" s="101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>
      <c r="A24" s="37"/>
      <c r="B24" s="101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</row>
    <row r="25">
      <c r="A25" s="37"/>
      <c r="B25" s="101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>
      <c r="A26" s="37"/>
      <c r="B26" s="101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</row>
    <row r="27">
      <c r="A27" s="37"/>
      <c r="B27" s="101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</row>
    <row r="28">
      <c r="A28" s="37"/>
      <c r="B28" s="101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>
      <c r="A29" s="37"/>
      <c r="B29" s="101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>
      <c r="A30" s="37"/>
      <c r="B30" s="101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</row>
    <row r="31">
      <c r="A31" s="37"/>
      <c r="B31" s="101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</row>
    <row r="32">
      <c r="A32" s="37"/>
      <c r="B32" s="101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</row>
    <row r="33">
      <c r="A33" s="37"/>
      <c r="B33" s="101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</row>
    <row r="34">
      <c r="A34" s="37"/>
      <c r="B34" s="101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</row>
    <row r="35">
      <c r="A35" s="37"/>
      <c r="B35" s="101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</row>
    <row r="36">
      <c r="A36" s="37"/>
      <c r="B36" s="101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  <row r="37">
      <c r="A37" s="37"/>
      <c r="B37" s="101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>
      <c r="A38" s="37"/>
      <c r="B38" s="101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>
      <c r="A39" s="37"/>
      <c r="B39" s="101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>
      <c r="A40" s="37"/>
      <c r="B40" s="101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>
      <c r="A41" s="37"/>
      <c r="B41" s="101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</row>
    <row r="42">
      <c r="A42" s="37"/>
      <c r="B42" s="101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</row>
    <row r="43">
      <c r="A43" s="37"/>
      <c r="B43" s="101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</row>
    <row r="44">
      <c r="A44" s="37"/>
      <c r="B44" s="101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>
      <c r="A45" s="37"/>
      <c r="B45" s="101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>
      <c r="A46" s="37"/>
      <c r="B46" s="101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</row>
    <row r="47">
      <c r="A47" s="37"/>
      <c r="B47" s="101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</row>
    <row r="48">
      <c r="A48" s="37"/>
      <c r="B48" s="101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</row>
    <row r="49">
      <c r="A49" s="37"/>
      <c r="B49" s="101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50">
      <c r="A50" s="37"/>
      <c r="B50" s="101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</row>
    <row r="51">
      <c r="A51" s="37"/>
      <c r="B51" s="101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</row>
    <row r="52">
      <c r="A52" s="37"/>
      <c r="B52" s="101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</row>
    <row r="53">
      <c r="A53" s="37"/>
      <c r="B53" s="101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>
      <c r="A54" s="37"/>
      <c r="B54" s="101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</row>
    <row r="55">
      <c r="A55" s="37"/>
      <c r="B55" s="101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</row>
    <row r="56">
      <c r="A56" s="37"/>
      <c r="B56" s="101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</row>
    <row r="57">
      <c r="A57" s="37"/>
      <c r="B57" s="101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</row>
    <row r="58">
      <c r="A58" s="37"/>
      <c r="B58" s="101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</row>
    <row r="59">
      <c r="A59" s="37"/>
      <c r="B59" s="101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</row>
    <row r="60">
      <c r="A60" s="37"/>
      <c r="B60" s="101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</row>
    <row r="61">
      <c r="A61" s="37"/>
      <c r="B61" s="101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</row>
    <row r="62">
      <c r="A62" s="37"/>
      <c r="B62" s="101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</row>
    <row r="63">
      <c r="A63" s="37"/>
      <c r="B63" s="101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</row>
    <row r="64">
      <c r="A64" s="37"/>
      <c r="B64" s="101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</row>
    <row r="65">
      <c r="A65" s="37"/>
      <c r="B65" s="101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</row>
    <row r="66">
      <c r="A66" s="37"/>
      <c r="B66" s="101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</row>
    <row r="67">
      <c r="A67" s="37"/>
      <c r="B67" s="101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</row>
    <row r="68">
      <c r="A68" s="37"/>
      <c r="B68" s="101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</row>
    <row r="69">
      <c r="A69" s="37"/>
      <c r="B69" s="101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</row>
    <row r="70">
      <c r="A70" s="37"/>
      <c r="B70" s="101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</row>
    <row r="71">
      <c r="A71" s="37"/>
      <c r="B71" s="101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</row>
    <row r="72">
      <c r="A72" s="37"/>
      <c r="B72" s="101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</row>
    <row r="73">
      <c r="A73" s="37"/>
      <c r="B73" s="101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</row>
    <row r="74">
      <c r="A74" s="37"/>
      <c r="B74" s="101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</row>
    <row r="75">
      <c r="A75" s="37"/>
      <c r="B75" s="101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</row>
    <row r="76">
      <c r="A76" s="37"/>
      <c r="B76" s="101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</row>
    <row r="77">
      <c r="A77" s="37"/>
      <c r="B77" s="101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</row>
    <row r="78">
      <c r="A78" s="37"/>
      <c r="B78" s="101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</row>
    <row r="79">
      <c r="A79" s="37"/>
      <c r="B79" s="101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</row>
    <row r="80">
      <c r="A80" s="37"/>
      <c r="B80" s="101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</row>
    <row r="81">
      <c r="A81" s="37"/>
      <c r="B81" s="101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</row>
    <row r="82">
      <c r="A82" s="37"/>
      <c r="B82" s="101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</row>
    <row r="83">
      <c r="A83" s="37"/>
      <c r="B83" s="101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</row>
    <row r="84">
      <c r="A84" s="37"/>
      <c r="B84" s="101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</row>
    <row r="85">
      <c r="A85" s="37"/>
      <c r="B85" s="101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</row>
    <row r="86">
      <c r="A86" s="37"/>
      <c r="B86" s="101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</row>
    <row r="87">
      <c r="A87" s="37"/>
      <c r="B87" s="101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</row>
    <row r="88">
      <c r="A88" s="37"/>
      <c r="B88" s="101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</row>
    <row r="89">
      <c r="A89" s="37"/>
      <c r="B89" s="101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</row>
    <row r="90">
      <c r="A90" s="37"/>
      <c r="B90" s="101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</row>
    <row r="91">
      <c r="A91" s="37"/>
      <c r="B91" s="101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</row>
    <row r="92">
      <c r="A92" s="37"/>
      <c r="B92" s="101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</row>
    <row r="93">
      <c r="A93" s="37"/>
      <c r="B93" s="101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</row>
    <row r="94">
      <c r="A94" s="37"/>
      <c r="B94" s="101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</row>
    <row r="95">
      <c r="A95" s="37"/>
      <c r="B95" s="101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</row>
    <row r="96">
      <c r="A96" s="37"/>
      <c r="B96" s="101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</row>
    <row r="97">
      <c r="A97" s="37"/>
      <c r="B97" s="101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</row>
    <row r="98">
      <c r="A98" s="37"/>
      <c r="B98" s="101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</row>
    <row r="99">
      <c r="A99" s="37"/>
      <c r="B99" s="101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</row>
    <row r="100">
      <c r="A100" s="37"/>
      <c r="B100" s="101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</row>
    <row r="101">
      <c r="A101" s="37"/>
      <c r="B101" s="101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</row>
    <row r="102">
      <c r="A102" s="37"/>
      <c r="B102" s="101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</row>
    <row r="103">
      <c r="A103" s="37"/>
      <c r="B103" s="101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</row>
    <row r="104">
      <c r="A104" s="37"/>
      <c r="B104" s="101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</row>
    <row r="105">
      <c r="A105" s="37"/>
      <c r="B105" s="101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</row>
    <row r="106">
      <c r="A106" s="37"/>
      <c r="B106" s="101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</row>
    <row r="107">
      <c r="A107" s="37"/>
      <c r="B107" s="101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</row>
    <row r="108">
      <c r="A108" s="37"/>
      <c r="B108" s="101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</row>
    <row r="109">
      <c r="A109" s="37"/>
      <c r="B109" s="101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</row>
    <row r="110">
      <c r="A110" s="37"/>
      <c r="B110" s="101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</row>
    <row r="111">
      <c r="A111" s="37"/>
      <c r="B111" s="101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</row>
    <row r="112">
      <c r="A112" s="37"/>
      <c r="B112" s="101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</row>
    <row r="113">
      <c r="A113" s="37"/>
      <c r="B113" s="101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</row>
    <row r="114">
      <c r="A114" s="37"/>
      <c r="B114" s="101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</row>
    <row r="115">
      <c r="A115" s="37"/>
      <c r="B115" s="101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</row>
    <row r="116">
      <c r="A116" s="37"/>
      <c r="B116" s="101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</row>
    <row r="117">
      <c r="A117" s="37"/>
      <c r="B117" s="101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</row>
    <row r="118">
      <c r="A118" s="37"/>
      <c r="B118" s="101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</row>
    <row r="119">
      <c r="A119" s="37"/>
      <c r="B119" s="101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</row>
    <row r="120">
      <c r="A120" s="37"/>
      <c r="B120" s="101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</row>
    <row r="121">
      <c r="A121" s="37"/>
      <c r="B121" s="101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</row>
    <row r="122">
      <c r="A122" s="37"/>
      <c r="B122" s="101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</row>
    <row r="123">
      <c r="A123" s="37"/>
      <c r="B123" s="101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</row>
    <row r="124">
      <c r="A124" s="37"/>
      <c r="B124" s="101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</row>
    <row r="125">
      <c r="A125" s="37"/>
      <c r="B125" s="101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</row>
    <row r="126">
      <c r="A126" s="37"/>
      <c r="B126" s="101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</row>
    <row r="127">
      <c r="A127" s="37"/>
      <c r="B127" s="101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</row>
    <row r="128">
      <c r="A128" s="37"/>
      <c r="B128" s="101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</row>
    <row r="129">
      <c r="A129" s="37"/>
      <c r="B129" s="101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</row>
    <row r="130">
      <c r="A130" s="37"/>
      <c r="B130" s="101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</row>
    <row r="131">
      <c r="A131" s="37"/>
      <c r="B131" s="101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</row>
    <row r="132">
      <c r="A132" s="37"/>
      <c r="B132" s="101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</row>
    <row r="133">
      <c r="A133" s="37"/>
      <c r="B133" s="101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</row>
    <row r="134">
      <c r="A134" s="37"/>
      <c r="B134" s="101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</row>
    <row r="135">
      <c r="A135" s="37"/>
      <c r="B135" s="101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</row>
    <row r="136">
      <c r="A136" s="37"/>
      <c r="B136" s="101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</row>
    <row r="137">
      <c r="A137" s="37"/>
      <c r="B137" s="101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</row>
    <row r="138">
      <c r="A138" s="37"/>
      <c r="B138" s="101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</row>
    <row r="139">
      <c r="A139" s="37"/>
      <c r="B139" s="101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</row>
    <row r="140">
      <c r="A140" s="37"/>
      <c r="B140" s="101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</row>
    <row r="141">
      <c r="A141" s="37"/>
      <c r="B141" s="101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</row>
    <row r="142">
      <c r="A142" s="37"/>
      <c r="B142" s="101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</row>
    <row r="143">
      <c r="A143" s="37"/>
      <c r="B143" s="101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</row>
    <row r="144">
      <c r="A144" s="37"/>
      <c r="B144" s="101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</row>
    <row r="145">
      <c r="A145" s="37"/>
      <c r="B145" s="101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</row>
    <row r="146">
      <c r="A146" s="37"/>
      <c r="B146" s="101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</row>
    <row r="147">
      <c r="A147" s="37"/>
      <c r="B147" s="101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</row>
    <row r="148">
      <c r="A148" s="37"/>
      <c r="B148" s="101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</row>
    <row r="149">
      <c r="A149" s="37"/>
      <c r="B149" s="101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</row>
    <row r="150">
      <c r="A150" s="37"/>
      <c r="B150" s="101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</row>
    <row r="151">
      <c r="A151" s="37"/>
      <c r="B151" s="101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</row>
    <row r="152">
      <c r="A152" s="37"/>
      <c r="B152" s="101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</row>
    <row r="153">
      <c r="A153" s="37"/>
      <c r="B153" s="101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</row>
    <row r="154">
      <c r="A154" s="37"/>
      <c r="B154" s="101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</row>
    <row r="155">
      <c r="A155" s="37"/>
      <c r="B155" s="101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</row>
    <row r="156">
      <c r="A156" s="37"/>
      <c r="B156" s="101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</row>
    <row r="157">
      <c r="A157" s="37"/>
      <c r="B157" s="101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</row>
    <row r="158">
      <c r="A158" s="37"/>
      <c r="B158" s="101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</row>
    <row r="159">
      <c r="A159" s="37"/>
      <c r="B159" s="101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</row>
    <row r="160">
      <c r="A160" s="37"/>
      <c r="B160" s="101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</row>
    <row r="161">
      <c r="A161" s="37"/>
      <c r="B161" s="101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</row>
    <row r="162">
      <c r="A162" s="37"/>
      <c r="B162" s="101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</row>
    <row r="163">
      <c r="A163" s="37"/>
      <c r="B163" s="101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</row>
    <row r="164">
      <c r="A164" s="37"/>
      <c r="B164" s="101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</row>
    <row r="165">
      <c r="A165" s="37"/>
      <c r="B165" s="101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</row>
    <row r="166">
      <c r="A166" s="37"/>
      <c r="B166" s="101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</row>
    <row r="167">
      <c r="A167" s="37"/>
      <c r="B167" s="101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</row>
    <row r="168">
      <c r="A168" s="37"/>
      <c r="B168" s="101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</row>
    <row r="169">
      <c r="A169" s="37"/>
      <c r="B169" s="101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</row>
    <row r="170">
      <c r="A170" s="37"/>
      <c r="B170" s="101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</row>
    <row r="171">
      <c r="A171" s="37"/>
      <c r="B171" s="101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</row>
    <row r="172">
      <c r="A172" s="37"/>
      <c r="B172" s="101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</row>
    <row r="173">
      <c r="A173" s="37"/>
      <c r="B173" s="101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</row>
    <row r="174">
      <c r="A174" s="37"/>
      <c r="B174" s="101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</row>
    <row r="175">
      <c r="A175" s="37"/>
      <c r="B175" s="101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</row>
    <row r="176">
      <c r="A176" s="37"/>
      <c r="B176" s="101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</row>
    <row r="177">
      <c r="A177" s="37"/>
      <c r="B177" s="101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</row>
    <row r="178">
      <c r="A178" s="37"/>
      <c r="B178" s="101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</row>
    <row r="179">
      <c r="A179" s="37"/>
      <c r="B179" s="101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</row>
    <row r="180">
      <c r="A180" s="37"/>
      <c r="B180" s="101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</row>
    <row r="181">
      <c r="A181" s="37"/>
      <c r="B181" s="101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</row>
    <row r="182">
      <c r="A182" s="37"/>
      <c r="B182" s="101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</row>
    <row r="183">
      <c r="A183" s="37"/>
      <c r="B183" s="101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</row>
    <row r="184">
      <c r="A184" s="37"/>
      <c r="B184" s="101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</row>
    <row r="185">
      <c r="A185" s="37"/>
      <c r="B185" s="101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</row>
    <row r="186">
      <c r="A186" s="37"/>
      <c r="B186" s="101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</row>
    <row r="187">
      <c r="A187" s="37"/>
      <c r="B187" s="101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</row>
    <row r="188">
      <c r="A188" s="37"/>
      <c r="B188" s="101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</row>
    <row r="189">
      <c r="A189" s="37"/>
      <c r="B189" s="101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</row>
    <row r="190">
      <c r="A190" s="37"/>
      <c r="B190" s="101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</row>
    <row r="191">
      <c r="A191" s="37"/>
      <c r="B191" s="101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</row>
    <row r="192">
      <c r="A192" s="37"/>
      <c r="B192" s="101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</row>
    <row r="193">
      <c r="A193" s="37"/>
      <c r="B193" s="101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</row>
    <row r="194">
      <c r="A194" s="37"/>
      <c r="B194" s="101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</row>
    <row r="195">
      <c r="A195" s="37"/>
      <c r="B195" s="101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</row>
    <row r="196">
      <c r="A196" s="37"/>
      <c r="B196" s="101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</row>
    <row r="197">
      <c r="A197" s="37"/>
      <c r="B197" s="101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</row>
    <row r="198">
      <c r="A198" s="37"/>
      <c r="B198" s="101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</row>
    <row r="199">
      <c r="A199" s="37"/>
      <c r="B199" s="101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</row>
    <row r="200">
      <c r="A200" s="37"/>
      <c r="B200" s="101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</row>
    <row r="201">
      <c r="A201" s="37"/>
      <c r="B201" s="101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</row>
    <row r="202">
      <c r="A202" s="37"/>
      <c r="B202" s="101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</row>
    <row r="203">
      <c r="A203" s="37"/>
      <c r="B203" s="101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</row>
    <row r="204">
      <c r="A204" s="37"/>
      <c r="B204" s="101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</row>
    <row r="205">
      <c r="A205" s="37"/>
      <c r="B205" s="101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</row>
    <row r="206">
      <c r="A206" s="37"/>
      <c r="B206" s="101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</row>
    <row r="207">
      <c r="A207" s="37"/>
      <c r="B207" s="101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</row>
    <row r="208">
      <c r="A208" s="37"/>
      <c r="B208" s="101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</row>
    <row r="209">
      <c r="A209" s="37"/>
      <c r="B209" s="101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</row>
    <row r="210">
      <c r="A210" s="37"/>
      <c r="B210" s="101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</row>
    <row r="211">
      <c r="A211" s="37"/>
      <c r="B211" s="101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</row>
    <row r="212">
      <c r="A212" s="37"/>
      <c r="B212" s="101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</row>
    <row r="213">
      <c r="A213" s="37"/>
      <c r="B213" s="101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</row>
    <row r="214">
      <c r="A214" s="37"/>
      <c r="B214" s="101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</row>
    <row r="215">
      <c r="A215" s="37"/>
      <c r="B215" s="101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</row>
    <row r="216">
      <c r="A216" s="37"/>
      <c r="B216" s="101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</row>
    <row r="217">
      <c r="A217" s="37"/>
      <c r="B217" s="101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</row>
    <row r="218">
      <c r="A218" s="37"/>
      <c r="B218" s="101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</row>
    <row r="219">
      <c r="A219" s="37"/>
      <c r="B219" s="101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</row>
    <row r="220">
      <c r="A220" s="37"/>
      <c r="B220" s="101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</row>
    <row r="221">
      <c r="A221" s="37"/>
      <c r="B221" s="101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</row>
    <row r="222">
      <c r="A222" s="37"/>
      <c r="B222" s="101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</row>
    <row r="223">
      <c r="A223" s="37"/>
      <c r="B223" s="101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</row>
    <row r="224">
      <c r="A224" s="37"/>
      <c r="B224" s="101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</row>
    <row r="225">
      <c r="A225" s="37"/>
      <c r="B225" s="101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</row>
    <row r="226">
      <c r="A226" s="37"/>
      <c r="B226" s="101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</row>
    <row r="227">
      <c r="A227" s="37"/>
      <c r="B227" s="101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</row>
    <row r="228">
      <c r="A228" s="37"/>
      <c r="B228" s="101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</row>
    <row r="229">
      <c r="A229" s="37"/>
      <c r="B229" s="101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</row>
    <row r="230">
      <c r="A230" s="37"/>
      <c r="B230" s="101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</row>
    <row r="231">
      <c r="A231" s="37"/>
      <c r="B231" s="101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</row>
    <row r="232">
      <c r="A232" s="37"/>
      <c r="B232" s="101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</row>
    <row r="233">
      <c r="A233" s="37"/>
      <c r="B233" s="101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</row>
    <row r="234">
      <c r="A234" s="37"/>
      <c r="B234" s="101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</row>
    <row r="235">
      <c r="A235" s="37"/>
      <c r="B235" s="101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</row>
    <row r="236">
      <c r="A236" s="37"/>
      <c r="B236" s="101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</row>
    <row r="237">
      <c r="A237" s="37"/>
      <c r="B237" s="101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</row>
    <row r="238">
      <c r="A238" s="37"/>
      <c r="B238" s="101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</row>
    <row r="239">
      <c r="A239" s="37"/>
      <c r="B239" s="101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</row>
    <row r="240">
      <c r="A240" s="37"/>
      <c r="B240" s="101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</row>
    <row r="241">
      <c r="A241" s="37"/>
      <c r="B241" s="101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</row>
    <row r="242">
      <c r="A242" s="37"/>
      <c r="B242" s="101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</row>
    <row r="243">
      <c r="A243" s="37"/>
      <c r="B243" s="101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</row>
    <row r="244">
      <c r="A244" s="37"/>
      <c r="B244" s="101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</row>
    <row r="245">
      <c r="A245" s="37"/>
      <c r="B245" s="101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</row>
    <row r="246">
      <c r="A246" s="37"/>
      <c r="B246" s="101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</row>
    <row r="247">
      <c r="A247" s="37"/>
      <c r="B247" s="101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</row>
    <row r="248">
      <c r="A248" s="37"/>
      <c r="B248" s="101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</row>
    <row r="249">
      <c r="A249" s="37"/>
      <c r="B249" s="101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</row>
    <row r="250">
      <c r="A250" s="37"/>
      <c r="B250" s="101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</row>
    <row r="251">
      <c r="A251" s="37"/>
      <c r="B251" s="101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</row>
    <row r="252">
      <c r="A252" s="37"/>
      <c r="B252" s="101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</row>
    <row r="253">
      <c r="A253" s="37"/>
      <c r="B253" s="101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</row>
    <row r="254">
      <c r="A254" s="37"/>
      <c r="B254" s="101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</row>
    <row r="255">
      <c r="A255" s="37"/>
      <c r="B255" s="101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</row>
    <row r="256">
      <c r="A256" s="37"/>
      <c r="B256" s="101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</row>
    <row r="257">
      <c r="A257" s="37"/>
      <c r="B257" s="101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</row>
    <row r="258">
      <c r="A258" s="37"/>
      <c r="B258" s="101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</row>
    <row r="259">
      <c r="A259" s="37"/>
      <c r="B259" s="101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</row>
    <row r="260">
      <c r="A260" s="37"/>
      <c r="B260" s="101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</row>
    <row r="261">
      <c r="A261" s="37"/>
      <c r="B261" s="101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</row>
    <row r="262">
      <c r="A262" s="37"/>
      <c r="B262" s="101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</row>
    <row r="263">
      <c r="A263" s="37"/>
      <c r="B263" s="101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</row>
    <row r="264">
      <c r="A264" s="37"/>
      <c r="B264" s="101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</row>
    <row r="265">
      <c r="A265" s="37"/>
      <c r="B265" s="101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</row>
    <row r="266">
      <c r="A266" s="37"/>
      <c r="B266" s="101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</row>
    <row r="267">
      <c r="A267" s="37"/>
      <c r="B267" s="101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</row>
    <row r="268">
      <c r="A268" s="37"/>
      <c r="B268" s="101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</row>
    <row r="269">
      <c r="A269" s="37"/>
      <c r="B269" s="101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</row>
    <row r="270">
      <c r="A270" s="37"/>
      <c r="B270" s="101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</row>
    <row r="271">
      <c r="A271" s="37"/>
      <c r="B271" s="101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</row>
    <row r="272">
      <c r="A272" s="37"/>
      <c r="B272" s="101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</row>
    <row r="273">
      <c r="A273" s="37"/>
      <c r="B273" s="101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</row>
    <row r="274">
      <c r="A274" s="37"/>
      <c r="B274" s="101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</row>
    <row r="275">
      <c r="A275" s="37"/>
      <c r="B275" s="101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</row>
    <row r="276">
      <c r="A276" s="37"/>
      <c r="B276" s="101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</row>
    <row r="277">
      <c r="A277" s="37"/>
      <c r="B277" s="101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</row>
    <row r="278">
      <c r="A278" s="37"/>
      <c r="B278" s="101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</row>
    <row r="279">
      <c r="A279" s="37"/>
      <c r="B279" s="101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</row>
    <row r="280">
      <c r="A280" s="37"/>
      <c r="B280" s="101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</row>
    <row r="281">
      <c r="A281" s="37"/>
      <c r="B281" s="101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</row>
    <row r="282">
      <c r="A282" s="37"/>
      <c r="B282" s="101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</row>
    <row r="283">
      <c r="A283" s="37"/>
      <c r="B283" s="101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</row>
    <row r="284">
      <c r="A284" s="37"/>
      <c r="B284" s="101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</row>
    <row r="285">
      <c r="A285" s="37"/>
      <c r="B285" s="101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</row>
    <row r="286">
      <c r="A286" s="37"/>
      <c r="B286" s="101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</row>
    <row r="287">
      <c r="A287" s="37"/>
      <c r="B287" s="101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</row>
    <row r="288">
      <c r="A288" s="37"/>
      <c r="B288" s="101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</row>
    <row r="289">
      <c r="A289" s="37"/>
      <c r="B289" s="101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</row>
    <row r="290">
      <c r="A290" s="37"/>
      <c r="B290" s="101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</row>
    <row r="291">
      <c r="A291" s="37"/>
      <c r="B291" s="101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</row>
    <row r="292">
      <c r="A292" s="37"/>
      <c r="B292" s="101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</row>
    <row r="293">
      <c r="A293" s="37"/>
      <c r="B293" s="101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</row>
    <row r="294">
      <c r="A294" s="37"/>
      <c r="B294" s="101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</row>
    <row r="295">
      <c r="A295" s="37"/>
      <c r="B295" s="101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</row>
    <row r="296">
      <c r="A296" s="37"/>
      <c r="B296" s="101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</row>
    <row r="297">
      <c r="A297" s="37"/>
      <c r="B297" s="101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</row>
    <row r="298">
      <c r="A298" s="37"/>
      <c r="B298" s="101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</row>
    <row r="299">
      <c r="A299" s="37"/>
      <c r="B299" s="101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</row>
    <row r="300">
      <c r="A300" s="37"/>
      <c r="B300" s="101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</row>
    <row r="301">
      <c r="A301" s="37"/>
      <c r="B301" s="101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</row>
    <row r="302">
      <c r="A302" s="37"/>
      <c r="B302" s="101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</row>
    <row r="303">
      <c r="A303" s="37"/>
      <c r="B303" s="101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</row>
    <row r="304">
      <c r="A304" s="37"/>
      <c r="B304" s="101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</row>
    <row r="305">
      <c r="A305" s="37"/>
      <c r="B305" s="101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</row>
    <row r="306">
      <c r="A306" s="37"/>
      <c r="B306" s="101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</row>
    <row r="307">
      <c r="A307" s="37"/>
      <c r="B307" s="101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</row>
    <row r="308">
      <c r="A308" s="37"/>
      <c r="B308" s="101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</row>
    <row r="309">
      <c r="A309" s="37"/>
      <c r="B309" s="101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</row>
    <row r="310">
      <c r="A310" s="37"/>
      <c r="B310" s="101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</row>
    <row r="311">
      <c r="A311" s="37"/>
      <c r="B311" s="101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</row>
    <row r="312">
      <c r="A312" s="37"/>
      <c r="B312" s="101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</row>
    <row r="313">
      <c r="A313" s="37"/>
      <c r="B313" s="101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</row>
    <row r="314">
      <c r="A314" s="37"/>
      <c r="B314" s="101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</row>
    <row r="315">
      <c r="A315" s="37"/>
      <c r="B315" s="101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</row>
    <row r="316">
      <c r="A316" s="37"/>
      <c r="B316" s="101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</row>
    <row r="317">
      <c r="A317" s="37"/>
      <c r="B317" s="101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</row>
    <row r="318">
      <c r="A318" s="37"/>
      <c r="B318" s="101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</row>
    <row r="319">
      <c r="A319" s="37"/>
      <c r="B319" s="101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</row>
    <row r="320">
      <c r="A320" s="37"/>
      <c r="B320" s="101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</row>
    <row r="321">
      <c r="A321" s="37"/>
      <c r="B321" s="101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</row>
    <row r="322">
      <c r="A322" s="37"/>
      <c r="B322" s="101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</row>
    <row r="323">
      <c r="A323" s="37"/>
      <c r="B323" s="101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</row>
    <row r="324">
      <c r="A324" s="37"/>
      <c r="B324" s="101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</row>
    <row r="325">
      <c r="A325" s="37"/>
      <c r="B325" s="101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</row>
    <row r="326">
      <c r="A326" s="37"/>
      <c r="B326" s="101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</row>
    <row r="327">
      <c r="A327" s="37"/>
      <c r="B327" s="101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</row>
    <row r="328">
      <c r="A328" s="37"/>
      <c r="B328" s="101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</row>
    <row r="329">
      <c r="A329" s="37"/>
      <c r="B329" s="101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</row>
    <row r="330">
      <c r="A330" s="37"/>
      <c r="B330" s="101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</row>
    <row r="331">
      <c r="A331" s="37"/>
      <c r="B331" s="101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</row>
    <row r="332">
      <c r="A332" s="37"/>
      <c r="B332" s="101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</row>
    <row r="333">
      <c r="A333" s="37"/>
      <c r="B333" s="101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</row>
    <row r="334">
      <c r="A334" s="37"/>
      <c r="B334" s="101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</row>
    <row r="335">
      <c r="A335" s="37"/>
      <c r="B335" s="101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</row>
    <row r="336">
      <c r="A336" s="37"/>
      <c r="B336" s="101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</row>
    <row r="337">
      <c r="A337" s="37"/>
      <c r="B337" s="101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</row>
    <row r="338">
      <c r="A338" s="37"/>
      <c r="B338" s="101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</row>
    <row r="339">
      <c r="A339" s="37"/>
      <c r="B339" s="101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</row>
    <row r="340">
      <c r="A340" s="37"/>
      <c r="B340" s="101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</row>
    <row r="341">
      <c r="A341" s="37"/>
      <c r="B341" s="101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</row>
    <row r="342">
      <c r="A342" s="37"/>
      <c r="B342" s="101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</row>
    <row r="343">
      <c r="A343" s="37"/>
      <c r="B343" s="101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</row>
    <row r="344">
      <c r="A344" s="37"/>
      <c r="B344" s="101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</row>
    <row r="345">
      <c r="A345" s="37"/>
      <c r="B345" s="101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</row>
    <row r="346">
      <c r="A346" s="37"/>
      <c r="B346" s="101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</row>
    <row r="347">
      <c r="A347" s="37"/>
      <c r="B347" s="101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</row>
    <row r="348">
      <c r="A348" s="37"/>
      <c r="B348" s="101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</row>
    <row r="349">
      <c r="A349" s="37"/>
      <c r="B349" s="101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</row>
    <row r="350">
      <c r="A350" s="37"/>
      <c r="B350" s="101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</row>
    <row r="351">
      <c r="A351" s="37"/>
      <c r="B351" s="101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</row>
    <row r="352">
      <c r="A352" s="37"/>
      <c r="B352" s="101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</row>
    <row r="353">
      <c r="A353" s="37"/>
      <c r="B353" s="101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</row>
    <row r="354">
      <c r="A354" s="37"/>
      <c r="B354" s="101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</row>
    <row r="355">
      <c r="A355" s="37"/>
      <c r="B355" s="101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</row>
    <row r="356">
      <c r="A356" s="37"/>
      <c r="B356" s="101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</row>
    <row r="357">
      <c r="A357" s="37"/>
      <c r="B357" s="101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</row>
    <row r="358">
      <c r="A358" s="37"/>
      <c r="B358" s="101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</row>
    <row r="359">
      <c r="A359" s="37"/>
      <c r="B359" s="101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</row>
    <row r="360">
      <c r="A360" s="37"/>
      <c r="B360" s="101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</row>
    <row r="361">
      <c r="A361" s="37"/>
      <c r="B361" s="101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</row>
    <row r="362">
      <c r="A362" s="37"/>
      <c r="B362" s="101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</row>
    <row r="363">
      <c r="A363" s="37"/>
      <c r="B363" s="101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</row>
    <row r="364">
      <c r="A364" s="37"/>
      <c r="B364" s="101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</row>
    <row r="365">
      <c r="A365" s="37"/>
      <c r="B365" s="101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</row>
    <row r="366">
      <c r="A366" s="37"/>
      <c r="B366" s="101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</row>
    <row r="367">
      <c r="A367" s="37"/>
      <c r="B367" s="101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</row>
    <row r="368">
      <c r="A368" s="37"/>
      <c r="B368" s="101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</row>
    <row r="369">
      <c r="A369" s="37"/>
      <c r="B369" s="101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</row>
    <row r="370">
      <c r="A370" s="37"/>
      <c r="B370" s="101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</row>
    <row r="371">
      <c r="A371" s="37"/>
      <c r="B371" s="101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</row>
    <row r="372">
      <c r="A372" s="37"/>
      <c r="B372" s="101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</row>
    <row r="373">
      <c r="A373" s="37"/>
      <c r="B373" s="101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</row>
    <row r="374">
      <c r="A374" s="37"/>
      <c r="B374" s="101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</row>
    <row r="375">
      <c r="A375" s="37"/>
      <c r="B375" s="101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</row>
    <row r="376">
      <c r="A376" s="37"/>
      <c r="B376" s="101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</row>
    <row r="377">
      <c r="A377" s="37"/>
      <c r="B377" s="101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</row>
    <row r="378">
      <c r="A378" s="37"/>
      <c r="B378" s="101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</row>
    <row r="379">
      <c r="A379" s="37"/>
      <c r="B379" s="101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</row>
    <row r="380">
      <c r="A380" s="37"/>
      <c r="B380" s="101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</row>
    <row r="381">
      <c r="A381" s="37"/>
      <c r="B381" s="101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</row>
    <row r="382">
      <c r="A382" s="37"/>
      <c r="B382" s="101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</row>
    <row r="383">
      <c r="A383" s="37"/>
      <c r="B383" s="101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</row>
    <row r="384">
      <c r="A384" s="37"/>
      <c r="B384" s="101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</row>
    <row r="385">
      <c r="A385" s="37"/>
      <c r="B385" s="101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</row>
    <row r="386">
      <c r="A386" s="37"/>
      <c r="B386" s="101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</row>
    <row r="387">
      <c r="A387" s="37"/>
      <c r="B387" s="101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</row>
    <row r="388">
      <c r="A388" s="37"/>
      <c r="B388" s="101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</row>
    <row r="389">
      <c r="A389" s="37"/>
      <c r="B389" s="101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</row>
    <row r="390">
      <c r="A390" s="37"/>
      <c r="B390" s="101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</row>
    <row r="391">
      <c r="A391" s="37"/>
      <c r="B391" s="101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</row>
    <row r="392">
      <c r="A392" s="37"/>
      <c r="B392" s="101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</row>
    <row r="393">
      <c r="A393" s="37"/>
      <c r="B393" s="101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</row>
    <row r="394">
      <c r="A394" s="37"/>
      <c r="B394" s="101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</row>
    <row r="395">
      <c r="A395" s="37"/>
      <c r="B395" s="101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</row>
    <row r="396">
      <c r="A396" s="37"/>
      <c r="B396" s="101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</row>
    <row r="397">
      <c r="A397" s="37"/>
      <c r="B397" s="101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</row>
    <row r="398">
      <c r="A398" s="37"/>
      <c r="B398" s="101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</row>
    <row r="399">
      <c r="A399" s="37"/>
      <c r="B399" s="101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</row>
    <row r="400">
      <c r="A400" s="37"/>
      <c r="B400" s="101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</row>
    <row r="401">
      <c r="A401" s="37"/>
      <c r="B401" s="101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</row>
    <row r="402">
      <c r="A402" s="37"/>
      <c r="B402" s="101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</row>
    <row r="403">
      <c r="A403" s="37"/>
      <c r="B403" s="101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</row>
    <row r="404">
      <c r="A404" s="37"/>
      <c r="B404" s="101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</row>
    <row r="405">
      <c r="A405" s="37"/>
      <c r="B405" s="101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</row>
    <row r="406">
      <c r="A406" s="37"/>
      <c r="B406" s="101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</row>
    <row r="407">
      <c r="A407" s="37"/>
      <c r="B407" s="101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</row>
    <row r="408">
      <c r="A408" s="37"/>
      <c r="B408" s="101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</row>
    <row r="409">
      <c r="A409" s="37"/>
      <c r="B409" s="101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</row>
    <row r="410">
      <c r="A410" s="37"/>
      <c r="B410" s="101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</row>
    <row r="411">
      <c r="A411" s="37"/>
      <c r="B411" s="101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</row>
    <row r="412">
      <c r="A412" s="37"/>
      <c r="B412" s="101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</row>
    <row r="413">
      <c r="A413" s="37"/>
      <c r="B413" s="101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</row>
    <row r="414">
      <c r="A414" s="37"/>
      <c r="B414" s="101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</row>
    <row r="415">
      <c r="A415" s="37"/>
      <c r="B415" s="101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</row>
    <row r="416">
      <c r="A416" s="37"/>
      <c r="B416" s="101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</row>
    <row r="417">
      <c r="A417" s="37"/>
      <c r="B417" s="101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</row>
    <row r="418">
      <c r="A418" s="37"/>
      <c r="B418" s="101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</row>
    <row r="419">
      <c r="A419" s="37"/>
      <c r="B419" s="101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</row>
    <row r="420">
      <c r="A420" s="37"/>
      <c r="B420" s="101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</row>
    <row r="421">
      <c r="A421" s="37"/>
      <c r="B421" s="101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</row>
    <row r="422">
      <c r="A422" s="37"/>
      <c r="B422" s="101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</row>
    <row r="423">
      <c r="A423" s="37"/>
      <c r="B423" s="101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</row>
    <row r="424">
      <c r="A424" s="37"/>
      <c r="B424" s="101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</row>
    <row r="425">
      <c r="A425" s="37"/>
      <c r="B425" s="101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</row>
    <row r="426">
      <c r="A426" s="37"/>
      <c r="B426" s="101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</row>
    <row r="427">
      <c r="A427" s="37"/>
      <c r="B427" s="101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</row>
    <row r="428">
      <c r="A428" s="37"/>
      <c r="B428" s="101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</row>
    <row r="429">
      <c r="A429" s="37"/>
      <c r="B429" s="101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</row>
    <row r="430">
      <c r="A430" s="37"/>
      <c r="B430" s="101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</row>
    <row r="431">
      <c r="A431" s="37"/>
      <c r="B431" s="101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</row>
    <row r="432">
      <c r="A432" s="37"/>
      <c r="B432" s="101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</row>
    <row r="433">
      <c r="A433" s="37"/>
      <c r="B433" s="101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</row>
    <row r="434">
      <c r="A434" s="37"/>
      <c r="B434" s="101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</row>
    <row r="435">
      <c r="A435" s="37"/>
      <c r="B435" s="101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</row>
    <row r="436">
      <c r="A436" s="37"/>
      <c r="B436" s="101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</row>
    <row r="437">
      <c r="A437" s="37"/>
      <c r="B437" s="101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</row>
    <row r="438">
      <c r="A438" s="37"/>
      <c r="B438" s="101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</row>
    <row r="439">
      <c r="A439" s="37"/>
      <c r="B439" s="101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</row>
    <row r="440">
      <c r="A440" s="37"/>
      <c r="B440" s="101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</row>
    <row r="441">
      <c r="A441" s="37"/>
      <c r="B441" s="101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</row>
    <row r="442">
      <c r="A442" s="37"/>
      <c r="B442" s="101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</row>
    <row r="443">
      <c r="A443" s="37"/>
      <c r="B443" s="101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</row>
    <row r="444">
      <c r="A444" s="37"/>
      <c r="B444" s="101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</row>
    <row r="445">
      <c r="A445" s="37"/>
      <c r="B445" s="101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</row>
    <row r="446">
      <c r="A446" s="37"/>
      <c r="B446" s="101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</row>
    <row r="447">
      <c r="A447" s="37"/>
      <c r="B447" s="101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</row>
    <row r="448">
      <c r="A448" s="37"/>
      <c r="B448" s="101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</row>
    <row r="449">
      <c r="A449" s="37"/>
      <c r="B449" s="101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</row>
    <row r="450">
      <c r="A450" s="37"/>
      <c r="B450" s="101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</row>
    <row r="451">
      <c r="A451" s="37"/>
      <c r="B451" s="101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</row>
    <row r="452">
      <c r="A452" s="37"/>
      <c r="B452" s="101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</row>
    <row r="453">
      <c r="A453" s="37"/>
      <c r="B453" s="101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</row>
    <row r="454">
      <c r="A454" s="37"/>
      <c r="B454" s="101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</row>
    <row r="455">
      <c r="A455" s="37"/>
      <c r="B455" s="101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</row>
    <row r="456">
      <c r="A456" s="37"/>
      <c r="B456" s="101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</row>
    <row r="457">
      <c r="A457" s="37"/>
      <c r="B457" s="101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</row>
    <row r="458">
      <c r="A458" s="37"/>
      <c r="B458" s="101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</row>
    <row r="459">
      <c r="A459" s="37"/>
      <c r="B459" s="101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</row>
    <row r="460">
      <c r="A460" s="37"/>
      <c r="B460" s="101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</row>
    <row r="461">
      <c r="A461" s="37"/>
      <c r="B461" s="101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</row>
    <row r="462">
      <c r="A462" s="37"/>
      <c r="B462" s="101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</row>
    <row r="463">
      <c r="A463" s="37"/>
      <c r="B463" s="101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</row>
    <row r="464">
      <c r="A464" s="37"/>
      <c r="B464" s="101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</row>
    <row r="465">
      <c r="A465" s="37"/>
      <c r="B465" s="101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</row>
    <row r="466">
      <c r="A466" s="37"/>
      <c r="B466" s="101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</row>
    <row r="467">
      <c r="A467" s="37"/>
      <c r="B467" s="101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</row>
    <row r="468">
      <c r="A468" s="37"/>
      <c r="B468" s="101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</row>
    <row r="469">
      <c r="A469" s="37"/>
      <c r="B469" s="101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</row>
    <row r="470">
      <c r="A470" s="37"/>
      <c r="B470" s="101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</row>
    <row r="471">
      <c r="A471" s="37"/>
      <c r="B471" s="101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</row>
    <row r="472">
      <c r="A472" s="37"/>
      <c r="B472" s="101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</row>
    <row r="473">
      <c r="A473" s="37"/>
      <c r="B473" s="101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</row>
    <row r="474">
      <c r="A474" s="37"/>
      <c r="B474" s="101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</row>
    <row r="475">
      <c r="A475" s="37"/>
      <c r="B475" s="101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</row>
    <row r="476">
      <c r="A476" s="37"/>
      <c r="B476" s="101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</row>
    <row r="477">
      <c r="A477" s="37"/>
      <c r="B477" s="101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</row>
    <row r="478">
      <c r="A478" s="37"/>
      <c r="B478" s="101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</row>
    <row r="479">
      <c r="A479" s="37"/>
      <c r="B479" s="101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</row>
    <row r="480">
      <c r="A480" s="37"/>
      <c r="B480" s="101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</row>
    <row r="481">
      <c r="A481" s="37"/>
      <c r="B481" s="101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</row>
    <row r="482">
      <c r="A482" s="37"/>
      <c r="B482" s="101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</row>
    <row r="483">
      <c r="A483" s="37"/>
      <c r="B483" s="101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</row>
    <row r="484">
      <c r="A484" s="37"/>
      <c r="B484" s="101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</row>
    <row r="485">
      <c r="A485" s="37"/>
      <c r="B485" s="101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</row>
    <row r="486">
      <c r="A486" s="37"/>
      <c r="B486" s="101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</row>
    <row r="487">
      <c r="A487" s="37"/>
      <c r="B487" s="101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</row>
    <row r="488">
      <c r="A488" s="37"/>
      <c r="B488" s="101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</row>
    <row r="489">
      <c r="A489" s="37"/>
      <c r="B489" s="101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</row>
    <row r="490">
      <c r="A490" s="37"/>
      <c r="B490" s="101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</row>
    <row r="491">
      <c r="A491" s="37"/>
      <c r="B491" s="101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</row>
    <row r="492">
      <c r="A492" s="37"/>
      <c r="B492" s="101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</row>
    <row r="493">
      <c r="A493" s="37"/>
      <c r="B493" s="101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</row>
    <row r="494">
      <c r="A494" s="37"/>
      <c r="B494" s="101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</row>
    <row r="495">
      <c r="A495" s="37"/>
      <c r="B495" s="101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</row>
    <row r="496">
      <c r="A496" s="37"/>
      <c r="B496" s="101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</row>
    <row r="497">
      <c r="A497" s="37"/>
      <c r="B497" s="101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</row>
    <row r="498">
      <c r="A498" s="37"/>
      <c r="B498" s="101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</row>
    <row r="499">
      <c r="A499" s="37"/>
      <c r="B499" s="101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</row>
    <row r="500">
      <c r="A500" s="37"/>
      <c r="B500" s="101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</row>
    <row r="501">
      <c r="A501" s="37"/>
      <c r="B501" s="101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</row>
    <row r="502">
      <c r="A502" s="37"/>
      <c r="B502" s="101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</row>
    <row r="503">
      <c r="A503" s="37"/>
      <c r="B503" s="101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</row>
    <row r="504">
      <c r="A504" s="37"/>
      <c r="B504" s="101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</row>
    <row r="505">
      <c r="A505" s="37"/>
      <c r="B505" s="101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</row>
    <row r="506">
      <c r="A506" s="37"/>
      <c r="B506" s="101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</row>
    <row r="507">
      <c r="A507" s="37"/>
      <c r="B507" s="101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</row>
    <row r="508">
      <c r="A508" s="37"/>
      <c r="B508" s="101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</row>
    <row r="509">
      <c r="A509" s="37"/>
      <c r="B509" s="101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</row>
    <row r="510">
      <c r="A510" s="37"/>
      <c r="B510" s="101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</row>
    <row r="511">
      <c r="A511" s="37"/>
      <c r="B511" s="101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</row>
    <row r="512">
      <c r="A512" s="37"/>
      <c r="B512" s="101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</row>
    <row r="513">
      <c r="A513" s="37"/>
      <c r="B513" s="101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</row>
    <row r="514">
      <c r="A514" s="37"/>
      <c r="B514" s="101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</row>
    <row r="515">
      <c r="A515" s="37"/>
      <c r="B515" s="101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</row>
    <row r="516">
      <c r="A516" s="37"/>
      <c r="B516" s="101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</row>
    <row r="517">
      <c r="A517" s="37"/>
      <c r="B517" s="101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</row>
    <row r="518">
      <c r="A518" s="37"/>
      <c r="B518" s="101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</row>
    <row r="519">
      <c r="A519" s="37"/>
      <c r="B519" s="101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</row>
    <row r="520">
      <c r="A520" s="37"/>
      <c r="B520" s="101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</row>
    <row r="521">
      <c r="A521" s="37"/>
      <c r="B521" s="101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</row>
    <row r="522">
      <c r="A522" s="37"/>
      <c r="B522" s="101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</row>
    <row r="523">
      <c r="A523" s="37"/>
      <c r="B523" s="101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</row>
    <row r="524">
      <c r="A524" s="37"/>
      <c r="B524" s="101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</row>
    <row r="525">
      <c r="A525" s="37"/>
      <c r="B525" s="101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</row>
    <row r="526">
      <c r="A526" s="37"/>
      <c r="B526" s="101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</row>
    <row r="527">
      <c r="A527" s="37"/>
      <c r="B527" s="101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</row>
    <row r="528">
      <c r="A528" s="37"/>
      <c r="B528" s="101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</row>
    <row r="529">
      <c r="A529" s="37"/>
      <c r="B529" s="101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</row>
    <row r="530">
      <c r="A530" s="37"/>
      <c r="B530" s="101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</row>
    <row r="531">
      <c r="A531" s="37"/>
      <c r="B531" s="101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</row>
    <row r="532">
      <c r="A532" s="37"/>
      <c r="B532" s="101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</row>
    <row r="533">
      <c r="A533" s="37"/>
      <c r="B533" s="101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</row>
    <row r="534">
      <c r="A534" s="37"/>
      <c r="B534" s="101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</row>
    <row r="535">
      <c r="A535" s="37"/>
      <c r="B535" s="101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</row>
    <row r="536">
      <c r="A536" s="37"/>
      <c r="B536" s="101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</row>
    <row r="537">
      <c r="A537" s="37"/>
      <c r="B537" s="101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</row>
    <row r="538">
      <c r="A538" s="37"/>
      <c r="B538" s="101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</row>
    <row r="539">
      <c r="A539" s="37"/>
      <c r="B539" s="101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</row>
    <row r="540">
      <c r="A540" s="37"/>
      <c r="B540" s="101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</row>
    <row r="541">
      <c r="A541" s="37"/>
      <c r="B541" s="101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</row>
    <row r="542">
      <c r="A542" s="37"/>
      <c r="B542" s="101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</row>
    <row r="543">
      <c r="A543" s="37"/>
      <c r="B543" s="101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</row>
    <row r="544">
      <c r="A544" s="37"/>
      <c r="B544" s="101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</row>
    <row r="545">
      <c r="A545" s="37"/>
      <c r="B545" s="101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</row>
    <row r="546">
      <c r="A546" s="37"/>
      <c r="B546" s="101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</row>
    <row r="547">
      <c r="A547" s="37"/>
      <c r="B547" s="101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</row>
    <row r="548">
      <c r="A548" s="37"/>
      <c r="B548" s="101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</row>
    <row r="549">
      <c r="A549" s="37"/>
      <c r="B549" s="101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</row>
    <row r="550">
      <c r="A550" s="37"/>
      <c r="B550" s="101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</row>
    <row r="551">
      <c r="A551" s="37"/>
      <c r="B551" s="101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</row>
    <row r="552">
      <c r="A552" s="37"/>
      <c r="B552" s="101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</row>
    <row r="553">
      <c r="A553" s="37"/>
      <c r="B553" s="101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</row>
    <row r="554">
      <c r="A554" s="37"/>
      <c r="B554" s="101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</row>
    <row r="555">
      <c r="A555" s="37"/>
      <c r="B555" s="101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</row>
    <row r="556">
      <c r="A556" s="37"/>
      <c r="B556" s="101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</row>
    <row r="557">
      <c r="A557" s="37"/>
      <c r="B557" s="101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</row>
    <row r="558">
      <c r="A558" s="37"/>
      <c r="B558" s="101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</row>
    <row r="559">
      <c r="A559" s="37"/>
      <c r="B559" s="101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</row>
    <row r="560">
      <c r="A560" s="37"/>
      <c r="B560" s="101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</row>
    <row r="561">
      <c r="A561" s="37"/>
      <c r="B561" s="101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</row>
    <row r="562">
      <c r="A562" s="37"/>
      <c r="B562" s="101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</row>
    <row r="563">
      <c r="A563" s="37"/>
      <c r="B563" s="101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</row>
    <row r="564">
      <c r="A564" s="37"/>
      <c r="B564" s="101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</row>
    <row r="565">
      <c r="A565" s="37"/>
      <c r="B565" s="101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</row>
    <row r="566">
      <c r="A566" s="37"/>
      <c r="B566" s="101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</row>
    <row r="567">
      <c r="A567" s="37"/>
      <c r="B567" s="101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</row>
    <row r="568">
      <c r="A568" s="37"/>
      <c r="B568" s="101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</row>
    <row r="569">
      <c r="A569" s="37"/>
      <c r="B569" s="101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</row>
    <row r="570">
      <c r="A570" s="37"/>
      <c r="B570" s="101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</row>
    <row r="571">
      <c r="A571" s="37"/>
      <c r="B571" s="101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</row>
    <row r="572">
      <c r="A572" s="37"/>
      <c r="B572" s="101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</row>
    <row r="573">
      <c r="A573" s="37"/>
      <c r="B573" s="101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</row>
    <row r="574">
      <c r="A574" s="37"/>
      <c r="B574" s="101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</row>
    <row r="575">
      <c r="A575" s="37"/>
      <c r="B575" s="101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</row>
    <row r="576">
      <c r="A576" s="37"/>
      <c r="B576" s="101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</row>
    <row r="577">
      <c r="A577" s="37"/>
      <c r="B577" s="101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</row>
    <row r="578">
      <c r="A578" s="37"/>
      <c r="B578" s="101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</row>
    <row r="579">
      <c r="A579" s="37"/>
      <c r="B579" s="101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</row>
    <row r="580">
      <c r="A580" s="37"/>
      <c r="B580" s="101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</row>
    <row r="581">
      <c r="A581" s="37"/>
      <c r="B581" s="101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</row>
    <row r="582">
      <c r="A582" s="37"/>
      <c r="B582" s="101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</row>
    <row r="583">
      <c r="A583" s="37"/>
      <c r="B583" s="101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</row>
    <row r="584">
      <c r="A584" s="37"/>
      <c r="B584" s="101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</row>
    <row r="585">
      <c r="A585" s="37"/>
      <c r="B585" s="101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</row>
    <row r="586">
      <c r="A586" s="37"/>
      <c r="B586" s="101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</row>
    <row r="587">
      <c r="A587" s="37"/>
      <c r="B587" s="101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</row>
    <row r="588">
      <c r="A588" s="37"/>
      <c r="B588" s="101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</row>
    <row r="589">
      <c r="A589" s="37"/>
      <c r="B589" s="101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</row>
    <row r="590">
      <c r="A590" s="37"/>
      <c r="B590" s="101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</row>
    <row r="591">
      <c r="A591" s="37"/>
      <c r="B591" s="101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</row>
    <row r="592">
      <c r="A592" s="37"/>
      <c r="B592" s="101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</row>
    <row r="593">
      <c r="A593" s="37"/>
      <c r="B593" s="101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</row>
    <row r="594">
      <c r="A594" s="37"/>
      <c r="B594" s="101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</row>
    <row r="595">
      <c r="A595" s="37"/>
      <c r="B595" s="101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</row>
    <row r="596">
      <c r="A596" s="37"/>
      <c r="B596" s="101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</row>
    <row r="597">
      <c r="A597" s="37"/>
      <c r="B597" s="101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</row>
    <row r="598">
      <c r="A598" s="37"/>
      <c r="B598" s="101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</row>
    <row r="599">
      <c r="A599" s="37"/>
      <c r="B599" s="101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</row>
    <row r="600">
      <c r="A600" s="37"/>
      <c r="B600" s="101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</row>
    <row r="601">
      <c r="A601" s="37"/>
      <c r="B601" s="101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</row>
    <row r="602">
      <c r="A602" s="37"/>
      <c r="B602" s="101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</row>
    <row r="603">
      <c r="A603" s="37"/>
      <c r="B603" s="101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</row>
    <row r="604">
      <c r="A604" s="37"/>
      <c r="B604" s="101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</row>
    <row r="605">
      <c r="A605" s="37"/>
      <c r="B605" s="101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</row>
    <row r="606">
      <c r="A606" s="37"/>
      <c r="B606" s="101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</row>
    <row r="607">
      <c r="A607" s="37"/>
      <c r="B607" s="101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</row>
    <row r="608">
      <c r="A608" s="37"/>
      <c r="B608" s="101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</row>
    <row r="609">
      <c r="A609" s="37"/>
      <c r="B609" s="101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</row>
    <row r="610">
      <c r="A610" s="37"/>
      <c r="B610" s="101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</row>
    <row r="611">
      <c r="A611" s="37"/>
      <c r="B611" s="101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</row>
    <row r="612">
      <c r="A612" s="37"/>
      <c r="B612" s="101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</row>
    <row r="613">
      <c r="A613" s="37"/>
      <c r="B613" s="101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</row>
    <row r="614">
      <c r="A614" s="37"/>
      <c r="B614" s="101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</row>
    <row r="615">
      <c r="A615" s="37"/>
      <c r="B615" s="101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</row>
    <row r="616">
      <c r="A616" s="37"/>
      <c r="B616" s="101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</row>
    <row r="617">
      <c r="A617" s="37"/>
      <c r="B617" s="101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</row>
    <row r="618">
      <c r="A618" s="37"/>
      <c r="B618" s="101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</row>
    <row r="619">
      <c r="A619" s="37"/>
      <c r="B619" s="101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</row>
    <row r="620">
      <c r="A620" s="37"/>
      <c r="B620" s="101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</row>
    <row r="621">
      <c r="A621" s="37"/>
      <c r="B621" s="101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</row>
    <row r="622">
      <c r="A622" s="37"/>
      <c r="B622" s="101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</row>
    <row r="623">
      <c r="A623" s="37"/>
      <c r="B623" s="101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</row>
    <row r="624">
      <c r="A624" s="37"/>
      <c r="B624" s="101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</row>
    <row r="625">
      <c r="A625" s="37"/>
      <c r="B625" s="101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</row>
    <row r="626">
      <c r="A626" s="37"/>
      <c r="B626" s="101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</row>
    <row r="627">
      <c r="A627" s="37"/>
      <c r="B627" s="101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</row>
    <row r="628">
      <c r="A628" s="37"/>
      <c r="B628" s="101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</row>
    <row r="629">
      <c r="A629" s="37"/>
      <c r="B629" s="101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</row>
    <row r="630">
      <c r="A630" s="37"/>
      <c r="B630" s="101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</row>
    <row r="631">
      <c r="A631" s="37"/>
      <c r="B631" s="101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</row>
    <row r="632">
      <c r="A632" s="37"/>
      <c r="B632" s="101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</row>
    <row r="633">
      <c r="A633" s="37"/>
      <c r="B633" s="101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</row>
    <row r="634">
      <c r="A634" s="37"/>
      <c r="B634" s="101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</row>
    <row r="635">
      <c r="A635" s="37"/>
      <c r="B635" s="101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</row>
    <row r="636">
      <c r="A636" s="37"/>
      <c r="B636" s="101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</row>
    <row r="637">
      <c r="A637" s="37"/>
      <c r="B637" s="101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</row>
    <row r="638">
      <c r="A638" s="37"/>
      <c r="B638" s="101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</row>
    <row r="639">
      <c r="A639" s="37"/>
      <c r="B639" s="101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</row>
    <row r="640">
      <c r="A640" s="37"/>
      <c r="B640" s="101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</row>
    <row r="641">
      <c r="A641" s="37"/>
      <c r="B641" s="101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</row>
    <row r="642">
      <c r="A642" s="37"/>
      <c r="B642" s="101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</row>
    <row r="643">
      <c r="A643" s="37"/>
      <c r="B643" s="101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</row>
    <row r="644">
      <c r="A644" s="37"/>
      <c r="B644" s="101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</row>
    <row r="645">
      <c r="A645" s="37"/>
      <c r="B645" s="101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</row>
    <row r="646">
      <c r="A646" s="37"/>
      <c r="B646" s="101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</row>
    <row r="647">
      <c r="A647" s="37"/>
      <c r="B647" s="101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</row>
    <row r="648">
      <c r="A648" s="37"/>
      <c r="B648" s="101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</row>
    <row r="649">
      <c r="A649" s="37"/>
      <c r="B649" s="101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</row>
    <row r="650">
      <c r="A650" s="37"/>
      <c r="B650" s="101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</row>
    <row r="651">
      <c r="A651" s="37"/>
      <c r="B651" s="101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</row>
    <row r="652">
      <c r="A652" s="37"/>
      <c r="B652" s="101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</row>
    <row r="653">
      <c r="A653" s="37"/>
      <c r="B653" s="101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</row>
    <row r="654">
      <c r="A654" s="37"/>
      <c r="B654" s="101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</row>
    <row r="655">
      <c r="A655" s="37"/>
      <c r="B655" s="101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</row>
    <row r="656">
      <c r="A656" s="37"/>
      <c r="B656" s="101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</row>
    <row r="657">
      <c r="A657" s="37"/>
      <c r="B657" s="101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</row>
    <row r="658">
      <c r="A658" s="37"/>
      <c r="B658" s="101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</row>
    <row r="659">
      <c r="A659" s="37"/>
      <c r="B659" s="101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</row>
    <row r="660">
      <c r="A660" s="37"/>
      <c r="B660" s="101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</row>
    <row r="661">
      <c r="A661" s="37"/>
      <c r="B661" s="101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</row>
    <row r="662">
      <c r="A662" s="37"/>
      <c r="B662" s="101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</row>
    <row r="663">
      <c r="A663" s="37"/>
      <c r="B663" s="101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</row>
    <row r="664">
      <c r="A664" s="37"/>
      <c r="B664" s="101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</row>
    <row r="665">
      <c r="A665" s="37"/>
      <c r="B665" s="101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</row>
    <row r="666">
      <c r="A666" s="37"/>
      <c r="B666" s="101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</row>
    <row r="667">
      <c r="A667" s="37"/>
      <c r="B667" s="101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</row>
    <row r="668">
      <c r="A668" s="37"/>
      <c r="B668" s="101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</row>
    <row r="669">
      <c r="A669" s="37"/>
      <c r="B669" s="101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</row>
    <row r="670">
      <c r="A670" s="37"/>
      <c r="B670" s="101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</row>
    <row r="671">
      <c r="A671" s="37"/>
      <c r="B671" s="101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</row>
    <row r="672">
      <c r="A672" s="37"/>
      <c r="B672" s="101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</row>
    <row r="673">
      <c r="A673" s="37"/>
      <c r="B673" s="101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</row>
    <row r="674">
      <c r="A674" s="37"/>
      <c r="B674" s="101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</row>
    <row r="675">
      <c r="A675" s="37"/>
      <c r="B675" s="101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</row>
    <row r="676">
      <c r="A676" s="37"/>
      <c r="B676" s="101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</row>
    <row r="677">
      <c r="A677" s="37"/>
      <c r="B677" s="101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</row>
    <row r="678">
      <c r="A678" s="37"/>
      <c r="B678" s="101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</row>
    <row r="679">
      <c r="A679" s="37"/>
      <c r="B679" s="101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</row>
    <row r="680">
      <c r="A680" s="37"/>
      <c r="B680" s="101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</row>
    <row r="681">
      <c r="A681" s="37"/>
      <c r="B681" s="101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</row>
    <row r="682">
      <c r="A682" s="37"/>
      <c r="B682" s="101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</row>
    <row r="683">
      <c r="A683" s="37"/>
      <c r="B683" s="101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</row>
    <row r="684">
      <c r="A684" s="37"/>
      <c r="B684" s="101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</row>
    <row r="685">
      <c r="A685" s="37"/>
      <c r="B685" s="101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</row>
    <row r="686">
      <c r="A686" s="37"/>
      <c r="B686" s="101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</row>
    <row r="687">
      <c r="A687" s="37"/>
      <c r="B687" s="101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</row>
    <row r="688">
      <c r="A688" s="37"/>
      <c r="B688" s="101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</row>
    <row r="689">
      <c r="A689" s="37"/>
      <c r="B689" s="101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</row>
    <row r="690">
      <c r="A690" s="37"/>
      <c r="B690" s="101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</row>
    <row r="691">
      <c r="A691" s="37"/>
      <c r="B691" s="101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</row>
    <row r="692">
      <c r="A692" s="37"/>
      <c r="B692" s="101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</row>
    <row r="693">
      <c r="A693" s="37"/>
      <c r="B693" s="101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</row>
    <row r="694">
      <c r="A694" s="37"/>
      <c r="B694" s="101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</row>
    <row r="695">
      <c r="A695" s="37"/>
      <c r="B695" s="101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</row>
    <row r="696">
      <c r="A696" s="37"/>
      <c r="B696" s="101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</row>
    <row r="697">
      <c r="A697" s="37"/>
      <c r="B697" s="101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</row>
    <row r="698">
      <c r="A698" s="37"/>
      <c r="B698" s="101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</row>
    <row r="699">
      <c r="A699" s="37"/>
      <c r="B699" s="101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</row>
    <row r="700">
      <c r="A700" s="37"/>
      <c r="B700" s="101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</row>
    <row r="701">
      <c r="A701" s="37"/>
      <c r="B701" s="101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</row>
    <row r="702">
      <c r="A702" s="37"/>
      <c r="B702" s="101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</row>
    <row r="703">
      <c r="A703" s="37"/>
      <c r="B703" s="101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</row>
    <row r="704">
      <c r="A704" s="37"/>
      <c r="B704" s="101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</row>
    <row r="705">
      <c r="A705" s="37"/>
      <c r="B705" s="101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</row>
    <row r="706">
      <c r="A706" s="37"/>
      <c r="B706" s="101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</row>
    <row r="707">
      <c r="A707" s="37"/>
      <c r="B707" s="101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</row>
    <row r="708">
      <c r="A708" s="37"/>
      <c r="B708" s="101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</row>
    <row r="709">
      <c r="A709" s="37"/>
      <c r="B709" s="101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</row>
    <row r="710">
      <c r="A710" s="37"/>
      <c r="B710" s="101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</row>
    <row r="711">
      <c r="A711" s="37"/>
      <c r="B711" s="101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</row>
    <row r="712">
      <c r="A712" s="37"/>
      <c r="B712" s="101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</row>
    <row r="713">
      <c r="A713" s="37"/>
      <c r="B713" s="101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</row>
    <row r="714">
      <c r="A714" s="37"/>
      <c r="B714" s="101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</row>
    <row r="715">
      <c r="A715" s="37"/>
      <c r="B715" s="101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</row>
    <row r="716">
      <c r="A716" s="37"/>
      <c r="B716" s="101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</row>
    <row r="717">
      <c r="A717" s="37"/>
      <c r="B717" s="101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</row>
    <row r="718">
      <c r="A718" s="37"/>
      <c r="B718" s="101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</row>
    <row r="719">
      <c r="A719" s="37"/>
      <c r="B719" s="101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</row>
    <row r="720">
      <c r="A720" s="37"/>
      <c r="B720" s="101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</row>
    <row r="721">
      <c r="A721" s="37"/>
      <c r="B721" s="101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</row>
    <row r="722">
      <c r="A722" s="37"/>
      <c r="B722" s="101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</row>
    <row r="723">
      <c r="A723" s="37"/>
      <c r="B723" s="101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</row>
    <row r="724">
      <c r="A724" s="37"/>
      <c r="B724" s="101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</row>
    <row r="725">
      <c r="A725" s="37"/>
      <c r="B725" s="101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</row>
    <row r="726">
      <c r="A726" s="37"/>
      <c r="B726" s="101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</row>
    <row r="727">
      <c r="A727" s="37"/>
      <c r="B727" s="101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</row>
    <row r="728">
      <c r="A728" s="37"/>
      <c r="B728" s="101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</row>
    <row r="729">
      <c r="A729" s="37"/>
      <c r="B729" s="101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</row>
    <row r="730">
      <c r="A730" s="37"/>
      <c r="B730" s="101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</row>
    <row r="731">
      <c r="A731" s="37"/>
      <c r="B731" s="101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</row>
    <row r="732">
      <c r="A732" s="37"/>
      <c r="B732" s="101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</row>
    <row r="733">
      <c r="A733" s="37"/>
      <c r="B733" s="101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</row>
    <row r="734">
      <c r="A734" s="37"/>
      <c r="B734" s="101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</row>
    <row r="735">
      <c r="A735" s="37"/>
      <c r="B735" s="101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</row>
    <row r="736">
      <c r="A736" s="37"/>
      <c r="B736" s="101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</row>
    <row r="737">
      <c r="A737" s="37"/>
      <c r="B737" s="101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</row>
    <row r="738">
      <c r="A738" s="37"/>
      <c r="B738" s="101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</row>
    <row r="739">
      <c r="A739" s="37"/>
      <c r="B739" s="101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</row>
    <row r="740">
      <c r="A740" s="37"/>
      <c r="B740" s="101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</row>
    <row r="741">
      <c r="A741" s="37"/>
      <c r="B741" s="101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</row>
    <row r="742">
      <c r="A742" s="37"/>
      <c r="B742" s="101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</row>
    <row r="743">
      <c r="A743" s="37"/>
      <c r="B743" s="101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</row>
    <row r="744">
      <c r="A744" s="37"/>
      <c r="B744" s="101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</row>
    <row r="745">
      <c r="A745" s="37"/>
      <c r="B745" s="101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</row>
    <row r="746">
      <c r="A746" s="37"/>
      <c r="B746" s="101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</row>
    <row r="747">
      <c r="A747" s="37"/>
      <c r="B747" s="101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</row>
    <row r="748">
      <c r="A748" s="37"/>
      <c r="B748" s="101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</row>
    <row r="749">
      <c r="A749" s="37"/>
      <c r="B749" s="101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</row>
    <row r="750">
      <c r="A750" s="37"/>
      <c r="B750" s="101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</row>
    <row r="751">
      <c r="A751" s="37"/>
      <c r="B751" s="101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</row>
    <row r="752">
      <c r="A752" s="37"/>
      <c r="B752" s="101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</row>
    <row r="753">
      <c r="A753" s="37"/>
      <c r="B753" s="101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</row>
    <row r="754">
      <c r="A754" s="37"/>
      <c r="B754" s="101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</row>
    <row r="755">
      <c r="A755" s="37"/>
      <c r="B755" s="101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</row>
    <row r="756">
      <c r="A756" s="37"/>
      <c r="B756" s="101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</row>
    <row r="757">
      <c r="A757" s="37"/>
      <c r="B757" s="101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</row>
    <row r="758">
      <c r="A758" s="37"/>
      <c r="B758" s="101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</row>
    <row r="759">
      <c r="A759" s="37"/>
      <c r="B759" s="101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</row>
    <row r="760">
      <c r="A760" s="37"/>
      <c r="B760" s="101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</row>
    <row r="761">
      <c r="A761" s="37"/>
      <c r="B761" s="101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</row>
    <row r="762">
      <c r="A762" s="37"/>
      <c r="B762" s="101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</row>
    <row r="763">
      <c r="A763" s="37"/>
      <c r="B763" s="101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</row>
    <row r="764">
      <c r="A764" s="37"/>
      <c r="B764" s="101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</row>
    <row r="765">
      <c r="A765" s="37"/>
      <c r="B765" s="101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</row>
    <row r="766">
      <c r="A766" s="37"/>
      <c r="B766" s="101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</row>
    <row r="767">
      <c r="A767" s="37"/>
      <c r="B767" s="101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</row>
    <row r="768">
      <c r="A768" s="37"/>
      <c r="B768" s="101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</row>
    <row r="769">
      <c r="A769" s="37"/>
      <c r="B769" s="101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</row>
    <row r="770">
      <c r="A770" s="37"/>
      <c r="B770" s="101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</row>
    <row r="771">
      <c r="A771" s="37"/>
      <c r="B771" s="101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</row>
    <row r="772">
      <c r="A772" s="37"/>
      <c r="B772" s="101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</row>
    <row r="773">
      <c r="A773" s="37"/>
      <c r="B773" s="101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</row>
    <row r="774">
      <c r="A774" s="37"/>
      <c r="B774" s="101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</row>
    <row r="775">
      <c r="A775" s="37"/>
      <c r="B775" s="101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</row>
    <row r="776">
      <c r="A776" s="37"/>
      <c r="B776" s="101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</row>
    <row r="777">
      <c r="A777" s="37"/>
      <c r="B777" s="101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</row>
    <row r="778">
      <c r="A778" s="37"/>
      <c r="B778" s="101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</row>
    <row r="779">
      <c r="A779" s="37"/>
      <c r="B779" s="101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</row>
    <row r="780">
      <c r="A780" s="37"/>
      <c r="B780" s="101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</row>
    <row r="781">
      <c r="A781" s="37"/>
      <c r="B781" s="101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</row>
    <row r="782">
      <c r="A782" s="37"/>
      <c r="B782" s="101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</row>
    <row r="783">
      <c r="A783" s="37"/>
      <c r="B783" s="101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</row>
    <row r="784">
      <c r="A784" s="37"/>
      <c r="B784" s="101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</row>
    <row r="785">
      <c r="A785" s="37"/>
      <c r="B785" s="101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</row>
    <row r="786">
      <c r="A786" s="37"/>
      <c r="B786" s="101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</row>
    <row r="787">
      <c r="A787" s="37"/>
      <c r="B787" s="101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</row>
    <row r="788">
      <c r="A788" s="37"/>
      <c r="B788" s="101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</row>
    <row r="789">
      <c r="A789" s="37"/>
      <c r="B789" s="101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</row>
    <row r="790">
      <c r="A790" s="37"/>
      <c r="B790" s="101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</row>
    <row r="791">
      <c r="A791" s="37"/>
      <c r="B791" s="101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</row>
    <row r="792">
      <c r="A792" s="37"/>
      <c r="B792" s="101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</row>
    <row r="793">
      <c r="A793" s="37"/>
      <c r="B793" s="101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</row>
    <row r="794">
      <c r="A794" s="37"/>
      <c r="B794" s="101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</row>
    <row r="795">
      <c r="A795" s="37"/>
      <c r="B795" s="101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</row>
    <row r="796">
      <c r="A796" s="37"/>
      <c r="B796" s="101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</row>
    <row r="797">
      <c r="A797" s="37"/>
      <c r="B797" s="101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</row>
    <row r="798">
      <c r="A798" s="37"/>
      <c r="B798" s="101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</row>
    <row r="799">
      <c r="A799" s="37"/>
      <c r="B799" s="101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</row>
    <row r="800">
      <c r="A800" s="37"/>
      <c r="B800" s="101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</row>
    <row r="801">
      <c r="A801" s="37"/>
      <c r="B801" s="101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</row>
    <row r="802">
      <c r="A802" s="37"/>
      <c r="B802" s="101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</row>
    <row r="803">
      <c r="A803" s="37"/>
      <c r="B803" s="101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</row>
    <row r="804">
      <c r="A804" s="37"/>
      <c r="B804" s="101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</row>
    <row r="805">
      <c r="A805" s="37"/>
      <c r="B805" s="101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</row>
    <row r="806">
      <c r="A806" s="37"/>
      <c r="B806" s="101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</row>
    <row r="807">
      <c r="A807" s="37"/>
      <c r="B807" s="101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</row>
    <row r="808">
      <c r="A808" s="37"/>
      <c r="B808" s="101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</row>
    <row r="809">
      <c r="A809" s="37"/>
      <c r="B809" s="101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</row>
    <row r="810">
      <c r="A810" s="37"/>
      <c r="B810" s="101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</row>
    <row r="811">
      <c r="A811" s="37"/>
      <c r="B811" s="101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</row>
    <row r="812">
      <c r="A812" s="37"/>
      <c r="B812" s="101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</row>
    <row r="813">
      <c r="A813" s="37"/>
      <c r="B813" s="101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</row>
    <row r="814">
      <c r="A814" s="37"/>
      <c r="B814" s="101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</row>
    <row r="815">
      <c r="A815" s="37"/>
      <c r="B815" s="101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</row>
    <row r="816">
      <c r="A816" s="37"/>
      <c r="B816" s="101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</row>
    <row r="817">
      <c r="A817" s="37"/>
      <c r="B817" s="101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</row>
    <row r="818">
      <c r="A818" s="37"/>
      <c r="B818" s="101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</row>
    <row r="819">
      <c r="A819" s="37"/>
      <c r="B819" s="101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</row>
  </sheetData>
  <mergeCells count="8">
    <mergeCell ref="B2:C2"/>
    <mergeCell ref="D2:E2"/>
    <mergeCell ref="F2:G2"/>
    <mergeCell ref="H2:I2"/>
    <mergeCell ref="J2:K2"/>
    <mergeCell ref="L2:M2"/>
    <mergeCell ref="N2:O2"/>
    <mergeCell ref="P2:Q2"/>
  </mergeCell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0" t="s">
        <v>380</v>
      </c>
      <c r="B1" s="96"/>
      <c r="C1" s="65"/>
    </row>
    <row r="2">
      <c r="A2" s="60"/>
      <c r="B2" s="68">
        <v>2016.0</v>
      </c>
      <c r="D2" s="15">
        <v>2021.0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>
      <c r="A3" s="60"/>
      <c r="B3" s="68" t="s">
        <v>240</v>
      </c>
      <c r="C3" s="68" t="s">
        <v>381</v>
      </c>
      <c r="D3" s="68" t="s">
        <v>240</v>
      </c>
      <c r="E3" s="68" t="s">
        <v>381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>
      <c r="A4" s="46" t="s">
        <v>252</v>
      </c>
      <c r="B4" s="102">
        <v>255575.0</v>
      </c>
      <c r="C4" s="103">
        <f t="shared" ref="C4:C15" si="1">B4/894185*100</f>
        <v>28.58189301</v>
      </c>
      <c r="D4" s="104">
        <v>392665.0</v>
      </c>
      <c r="E4" s="105">
        <f>D4/D16*100</f>
        <v>34.75726608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>
      <c r="A5" s="46" t="s">
        <v>253</v>
      </c>
      <c r="B5" s="102">
        <v>176285.0</v>
      </c>
      <c r="C5" s="103">
        <f t="shared" si="1"/>
        <v>19.71460045</v>
      </c>
      <c r="D5" s="104">
        <v>170035.0</v>
      </c>
      <c r="E5" s="105">
        <f>D5/D16*100</f>
        <v>15.05087476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>
      <c r="A6" s="46" t="s">
        <v>254</v>
      </c>
      <c r="B6" s="102">
        <v>153965.0</v>
      </c>
      <c r="C6" s="103">
        <f t="shared" si="1"/>
        <v>17.21847269</v>
      </c>
      <c r="D6" s="104">
        <v>186600.0</v>
      </c>
      <c r="E6" s="105">
        <v>16.5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>
      <c r="A7" s="46" t="s">
        <v>255</v>
      </c>
      <c r="B7" s="102">
        <v>65545.0</v>
      </c>
      <c r="C7" s="103">
        <f t="shared" si="1"/>
        <v>7.330138618</v>
      </c>
      <c r="D7" s="104">
        <v>80025.0</v>
      </c>
      <c r="E7" s="105">
        <v>7.1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>
      <c r="A8" s="46" t="s">
        <v>257</v>
      </c>
      <c r="B8" s="102">
        <v>44315.0</v>
      </c>
      <c r="C8" s="103">
        <f t="shared" si="1"/>
        <v>4.955909571</v>
      </c>
      <c r="D8" s="106">
        <v>52205.0</v>
      </c>
      <c r="E8" s="105">
        <f>D8/D16*100</f>
        <v>4.620995189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>
      <c r="A9" s="46" t="s">
        <v>256</v>
      </c>
      <c r="B9" s="102">
        <v>51050.0</v>
      </c>
      <c r="C9" s="103">
        <f t="shared" si="1"/>
        <v>5.709109412</v>
      </c>
      <c r="D9" s="104">
        <v>67630.0</v>
      </c>
      <c r="E9" s="105">
        <f>D9/D16*100</f>
        <v>5.986359633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>
      <c r="A10" s="46" t="s">
        <v>258</v>
      </c>
      <c r="B10" s="102">
        <v>30805.0</v>
      </c>
      <c r="C10" s="103">
        <f t="shared" si="1"/>
        <v>3.445036542</v>
      </c>
      <c r="D10" s="104">
        <v>41680.0</v>
      </c>
      <c r="E10" s="105">
        <v>3.7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>
      <c r="A11" s="46" t="s">
        <v>259</v>
      </c>
      <c r="B11" s="102">
        <v>34810.0</v>
      </c>
      <c r="C11" s="103">
        <f t="shared" si="1"/>
        <v>3.892930434</v>
      </c>
      <c r="D11" s="104">
        <v>42130.0</v>
      </c>
      <c r="E11" s="105">
        <v>3.7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>
      <c r="A12" s="46" t="s">
        <v>260</v>
      </c>
      <c r="B12" s="102">
        <v>21665.0</v>
      </c>
      <c r="C12" s="103">
        <f t="shared" si="1"/>
        <v>2.422876698</v>
      </c>
      <c r="D12" s="104">
        <v>21560.0</v>
      </c>
      <c r="E12" s="105">
        <v>1.9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>
      <c r="A13" s="46" t="s">
        <v>261</v>
      </c>
      <c r="B13" s="102">
        <v>5680.0</v>
      </c>
      <c r="C13" s="103">
        <f t="shared" si="1"/>
        <v>0.6352153078</v>
      </c>
      <c r="D13" s="104">
        <v>5660.0</v>
      </c>
      <c r="E13" s="105">
        <v>0.5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>
      <c r="A14" s="46" t="s">
        <v>262</v>
      </c>
      <c r="B14" s="102">
        <v>22550.0</v>
      </c>
      <c r="C14" s="103">
        <f t="shared" si="1"/>
        <v>2.521849505</v>
      </c>
      <c r="D14" s="104">
        <v>24705.0</v>
      </c>
      <c r="E14" s="105">
        <v>2.2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>
      <c r="A15" s="46" t="s">
        <v>263</v>
      </c>
      <c r="B15" s="102">
        <v>31940.0</v>
      </c>
      <c r="C15" s="103">
        <f t="shared" si="1"/>
        <v>3.57196777</v>
      </c>
      <c r="D15" s="104">
        <v>44840.0</v>
      </c>
      <c r="E15" s="105">
        <v>4.0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>
      <c r="A16" s="98" t="s">
        <v>382</v>
      </c>
      <c r="B16" s="48">
        <f>SUM(B4:B15)</f>
        <v>894185</v>
      </c>
      <c r="C16" s="107">
        <f>sum(C4:C15)</f>
        <v>100</v>
      </c>
      <c r="D16" s="18">
        <v>1129735.0</v>
      </c>
      <c r="E16" s="83">
        <v>100.0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</sheetData>
  <mergeCells count="2">
    <mergeCell ref="B2:C2"/>
    <mergeCell ref="D2:E2"/>
  </mergeCell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2.75"/>
  </cols>
  <sheetData>
    <row r="1">
      <c r="A1" s="13" t="s">
        <v>33</v>
      </c>
      <c r="B1" s="96"/>
      <c r="C1" s="96"/>
      <c r="D1" s="96"/>
      <c r="E1" s="96"/>
    </row>
    <row r="2">
      <c r="A2" s="1"/>
      <c r="B2" s="47">
        <v>2006.0</v>
      </c>
      <c r="C2" s="47">
        <v>2011.0</v>
      </c>
      <c r="D2" s="47">
        <v>2016.0</v>
      </c>
      <c r="E2" s="47">
        <v>2021.0</v>
      </c>
    </row>
    <row r="3">
      <c r="A3" s="66" t="s">
        <v>308</v>
      </c>
      <c r="B3" s="48">
        <v>2356970.0</v>
      </c>
      <c r="C3" s="48">
        <v>2510795.0</v>
      </c>
      <c r="D3" s="48">
        <v>2564440.0</v>
      </c>
      <c r="E3" s="48">
        <v>2657060.0</v>
      </c>
    </row>
    <row r="4">
      <c r="A4" s="66" t="s">
        <v>383</v>
      </c>
      <c r="B4" s="48">
        <v>623460.0</v>
      </c>
      <c r="C4" s="48">
        <v>748545.0</v>
      </c>
      <c r="D4" s="48">
        <v>894185.0</v>
      </c>
      <c r="E4" s="48">
        <v>1129725.0</v>
      </c>
    </row>
    <row r="5">
      <c r="A5" s="66" t="s">
        <v>384</v>
      </c>
      <c r="B5" s="49">
        <f t="shared" ref="B5:E5" si="1">B4/B3*100</f>
        <v>26.45175798</v>
      </c>
      <c r="C5" s="49">
        <f t="shared" si="1"/>
        <v>29.81306718</v>
      </c>
      <c r="D5" s="49">
        <f t="shared" si="1"/>
        <v>34.86862629</v>
      </c>
      <c r="E5" s="49">
        <f t="shared" si="1"/>
        <v>42.51785808</v>
      </c>
    </row>
  </sheetData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1" width="9.0"/>
  </cols>
  <sheetData>
    <row r="1">
      <c r="A1" s="77" t="s">
        <v>385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>
      <c r="A2" s="77"/>
      <c r="B2" s="47">
        <v>2006.0</v>
      </c>
      <c r="F2" s="47"/>
      <c r="G2" s="47">
        <v>2011.0</v>
      </c>
      <c r="K2" s="47"/>
      <c r="L2" s="47">
        <v>2016.0</v>
      </c>
      <c r="P2" s="47"/>
      <c r="Q2" s="47">
        <v>2021.0</v>
      </c>
      <c r="U2" s="1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>
      <c r="A3" s="46"/>
      <c r="B3" s="47" t="s">
        <v>347</v>
      </c>
      <c r="C3" s="47" t="s">
        <v>386</v>
      </c>
      <c r="E3" s="47" t="s">
        <v>387</v>
      </c>
      <c r="G3" s="47" t="s">
        <v>347</v>
      </c>
      <c r="H3" s="47" t="s">
        <v>386</v>
      </c>
      <c r="J3" s="47" t="s">
        <v>387</v>
      </c>
      <c r="L3" s="47" t="s">
        <v>347</v>
      </c>
      <c r="M3" s="47" t="s">
        <v>386</v>
      </c>
      <c r="O3" s="47" t="s">
        <v>387</v>
      </c>
      <c r="Q3" s="47" t="s">
        <v>347</v>
      </c>
      <c r="R3" s="47" t="s">
        <v>386</v>
      </c>
      <c r="T3" s="47" t="s">
        <v>387</v>
      </c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>
      <c r="A4" s="108" t="s">
        <v>331</v>
      </c>
      <c r="B4" s="109"/>
      <c r="C4" s="15" t="s">
        <v>240</v>
      </c>
      <c r="D4" s="15" t="s">
        <v>241</v>
      </c>
      <c r="E4" s="15" t="s">
        <v>240</v>
      </c>
      <c r="F4" s="15" t="s">
        <v>241</v>
      </c>
      <c r="G4" s="109"/>
      <c r="H4" s="15" t="s">
        <v>240</v>
      </c>
      <c r="I4" s="15" t="s">
        <v>241</v>
      </c>
      <c r="J4" s="15" t="s">
        <v>240</v>
      </c>
      <c r="K4" s="15" t="s">
        <v>241</v>
      </c>
      <c r="L4" s="109"/>
      <c r="M4" s="15" t="s">
        <v>240</v>
      </c>
      <c r="N4" s="15" t="s">
        <v>241</v>
      </c>
      <c r="O4" s="15" t="s">
        <v>240</v>
      </c>
      <c r="P4" s="15" t="s">
        <v>241</v>
      </c>
      <c r="Q4" s="109"/>
      <c r="R4" s="15" t="s">
        <v>240</v>
      </c>
      <c r="S4" s="15" t="s">
        <v>241</v>
      </c>
      <c r="T4" s="15" t="s">
        <v>240</v>
      </c>
      <c r="U4" s="15" t="s">
        <v>241</v>
      </c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</row>
    <row r="5">
      <c r="A5" s="98" t="s">
        <v>266</v>
      </c>
      <c r="B5" s="48">
        <v>827560.0</v>
      </c>
      <c r="C5" s="48">
        <v>426815.0</v>
      </c>
      <c r="D5" s="63">
        <f t="shared" ref="D5:D8" si="1">C5/B5*100</f>
        <v>51.57511238</v>
      </c>
      <c r="E5" s="48">
        <v>400745.0</v>
      </c>
      <c r="F5" s="63">
        <f t="shared" ref="F5:F8" si="2">E5/B5*100</f>
        <v>48.42488762</v>
      </c>
      <c r="G5" s="48">
        <v>856955.0</v>
      </c>
      <c r="H5" s="48">
        <v>409345.0</v>
      </c>
      <c r="I5" s="63">
        <f t="shared" ref="I5:I8" si="3">H5/G5*100</f>
        <v>47.76738569</v>
      </c>
      <c r="J5" s="48">
        <v>447610.0</v>
      </c>
      <c r="K5" s="63">
        <f t="shared" ref="K5:K8" si="4">J5/G5*100</f>
        <v>52.23261431</v>
      </c>
      <c r="L5" s="48">
        <v>807215.0</v>
      </c>
      <c r="M5" s="48">
        <v>416265.0</v>
      </c>
      <c r="N5" s="63">
        <f t="shared" ref="N5:N8" si="5">M5/L5*100</f>
        <v>51.56804569</v>
      </c>
      <c r="O5" s="48">
        <v>390955.0</v>
      </c>
      <c r="P5" s="63">
        <f t="shared" ref="P5:P8" si="6">O5/L5*100</f>
        <v>48.43257373</v>
      </c>
      <c r="Q5" s="48">
        <v>799290.0</v>
      </c>
      <c r="R5" s="48">
        <v>413225.0</v>
      </c>
      <c r="S5" s="49">
        <f t="shared" ref="S5:S8" si="7">R5/Q5*100</f>
        <v>51.69900787</v>
      </c>
      <c r="T5" s="48">
        <v>386070.0</v>
      </c>
      <c r="U5" s="22">
        <f t="shared" ref="U5:U8" si="8">T5/Q5*100</f>
        <v>48.30161769</v>
      </c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>
      <c r="A6" s="98" t="s">
        <v>267</v>
      </c>
      <c r="B6" s="48">
        <v>791185.0</v>
      </c>
      <c r="C6" s="48">
        <v>395995.0</v>
      </c>
      <c r="D6" s="63">
        <f t="shared" si="1"/>
        <v>50.05087306</v>
      </c>
      <c r="E6" s="48">
        <v>395190.0</v>
      </c>
      <c r="F6" s="63">
        <f t="shared" si="2"/>
        <v>49.94912694</v>
      </c>
      <c r="G6" s="48">
        <v>845395.0</v>
      </c>
      <c r="H6" s="48">
        <v>414050.0</v>
      </c>
      <c r="I6" s="63">
        <f t="shared" si="3"/>
        <v>48.97710538</v>
      </c>
      <c r="J6" s="48">
        <v>431345.0</v>
      </c>
      <c r="K6" s="63">
        <f t="shared" si="4"/>
        <v>51.02289462</v>
      </c>
      <c r="L6" s="48">
        <v>888580.0</v>
      </c>
      <c r="M6" s="48">
        <v>454770.0</v>
      </c>
      <c r="N6" s="63">
        <f t="shared" si="5"/>
        <v>51.17940984</v>
      </c>
      <c r="O6" s="48">
        <v>433810.0</v>
      </c>
      <c r="P6" s="63">
        <f t="shared" si="6"/>
        <v>48.82059016</v>
      </c>
      <c r="Q6" s="48">
        <v>888600.0</v>
      </c>
      <c r="R6" s="48">
        <v>461050.0</v>
      </c>
      <c r="S6" s="49">
        <f t="shared" si="7"/>
        <v>51.88498762</v>
      </c>
      <c r="T6" s="48">
        <v>427555.0</v>
      </c>
      <c r="U6" s="22">
        <f t="shared" si="8"/>
        <v>48.11557506</v>
      </c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>
      <c r="A7" s="98" t="s">
        <v>268</v>
      </c>
      <c r="B7" s="48">
        <v>738225.0</v>
      </c>
      <c r="C7" s="48">
        <v>356745.0</v>
      </c>
      <c r="D7" s="63">
        <f t="shared" si="1"/>
        <v>48.32469775</v>
      </c>
      <c r="E7" s="48">
        <v>381480.0</v>
      </c>
      <c r="F7" s="63">
        <f t="shared" si="2"/>
        <v>51.67530225</v>
      </c>
      <c r="G7" s="48">
        <v>808445.0</v>
      </c>
      <c r="H7" s="48">
        <v>411965.0</v>
      </c>
      <c r="I7" s="63">
        <f t="shared" si="3"/>
        <v>50.95770275</v>
      </c>
      <c r="J7" s="48">
        <v>396485.0</v>
      </c>
      <c r="K7" s="63">
        <f t="shared" si="4"/>
        <v>49.04291572</v>
      </c>
      <c r="L7" s="48">
        <v>868645.0</v>
      </c>
      <c r="M7" s="48">
        <v>432770.0</v>
      </c>
      <c r="N7" s="63">
        <f t="shared" si="5"/>
        <v>49.82127336</v>
      </c>
      <c r="O7" s="48">
        <v>435875.0</v>
      </c>
      <c r="P7" s="63">
        <f t="shared" si="6"/>
        <v>50.17872664</v>
      </c>
      <c r="Q7" s="48">
        <v>969170.0</v>
      </c>
      <c r="R7" s="48">
        <v>493945.0</v>
      </c>
      <c r="S7" s="49">
        <f t="shared" si="7"/>
        <v>50.96577484</v>
      </c>
      <c r="T7" s="48">
        <v>475225.0</v>
      </c>
      <c r="U7" s="22">
        <f t="shared" si="8"/>
        <v>49.03422516</v>
      </c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</row>
    <row r="8">
      <c r="A8" s="98" t="s">
        <v>388</v>
      </c>
      <c r="B8" s="48">
        <v>2356970.0</v>
      </c>
      <c r="C8" s="48">
        <v>1179555.0</v>
      </c>
      <c r="D8" s="63">
        <f t="shared" si="1"/>
        <v>50.04539727</v>
      </c>
      <c r="E8" s="48">
        <v>1177415.0</v>
      </c>
      <c r="F8" s="63">
        <f t="shared" si="2"/>
        <v>49.95460273</v>
      </c>
      <c r="G8" s="48">
        <v>2510795.0</v>
      </c>
      <c r="H8" s="48">
        <v>1235360.0</v>
      </c>
      <c r="I8" s="63">
        <f t="shared" si="3"/>
        <v>49.201946</v>
      </c>
      <c r="J8" s="48">
        <v>1275440.0</v>
      </c>
      <c r="K8" s="63">
        <f t="shared" si="4"/>
        <v>50.79825314</v>
      </c>
      <c r="L8" s="48">
        <v>2564440.0</v>
      </c>
      <c r="M8" s="48">
        <v>1303805.0</v>
      </c>
      <c r="N8" s="63">
        <f t="shared" si="5"/>
        <v>50.84170423</v>
      </c>
      <c r="O8" s="48">
        <v>1260640.0</v>
      </c>
      <c r="P8" s="63">
        <f t="shared" si="6"/>
        <v>49.15849074</v>
      </c>
      <c r="Q8" s="48">
        <v>2657060.0</v>
      </c>
      <c r="R8" s="48">
        <v>1368220.0</v>
      </c>
      <c r="S8" s="49">
        <f t="shared" si="7"/>
        <v>51.49375626</v>
      </c>
      <c r="T8" s="48">
        <v>1288850.0</v>
      </c>
      <c r="U8" s="22">
        <f t="shared" si="8"/>
        <v>48.5066201</v>
      </c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9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</row>
    <row r="10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</row>
    <row r="1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</row>
    <row r="1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</row>
    <row r="13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</row>
    <row r="14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</row>
    <row r="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</row>
    <row r="16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</row>
    <row r="17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</row>
    <row r="18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</row>
    <row r="19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</row>
    <row r="20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</row>
    <row r="2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</row>
    <row r="2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</row>
    <row r="23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</row>
    <row r="24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</row>
    <row r="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</row>
    <row r="26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</row>
    <row r="27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</row>
    <row r="28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</row>
    <row r="29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</row>
    <row r="30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</row>
    <row r="3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</row>
    <row r="3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</row>
    <row r="33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</row>
    <row r="34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</row>
    <row r="3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</row>
    <row r="36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</row>
    <row r="37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</row>
    <row r="38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</row>
    <row r="39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</row>
    <row r="40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</row>
    <row r="4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</row>
    <row r="4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</row>
    <row r="43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</row>
    <row r="44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</row>
    <row r="4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</row>
    <row r="46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</row>
    <row r="47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</row>
    <row r="48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</row>
    <row r="49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</row>
    <row r="50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</row>
    <row r="5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</row>
    <row r="5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</row>
    <row r="53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</row>
    <row r="54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</row>
    <row r="5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</row>
    <row r="56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</row>
    <row r="57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</row>
    <row r="58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</row>
    <row r="59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</row>
    <row r="60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</row>
    <row r="6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</row>
    <row r="6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</row>
    <row r="63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</row>
    <row r="64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</row>
    <row r="6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</row>
    <row r="66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</row>
    <row r="67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</row>
    <row r="68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</row>
    <row r="69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</row>
    <row r="70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</row>
    <row r="7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</row>
    <row r="7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</row>
    <row r="73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</row>
    <row r="74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</row>
    <row r="7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</row>
    <row r="76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</row>
    <row r="77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</row>
    <row r="78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</row>
    <row r="79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</row>
    <row r="80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</row>
    <row r="8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</row>
    <row r="8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</row>
    <row r="83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</row>
    <row r="84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</row>
    <row r="8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</row>
    <row r="86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</row>
    <row r="87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</row>
    <row r="88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</row>
    <row r="8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</row>
    <row r="90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</row>
    <row r="9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</row>
    <row r="9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</row>
    <row r="93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</row>
    <row r="94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</row>
    <row r="9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</row>
    <row r="96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</row>
    <row r="97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</row>
    <row r="98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</row>
    <row r="99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</row>
    <row r="100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</row>
    <row r="10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</row>
    <row r="10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</row>
    <row r="103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</row>
    <row r="104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</row>
    <row r="10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</row>
    <row r="106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</row>
    <row r="107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</row>
    <row r="108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</row>
    <row r="109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</row>
    <row r="110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</row>
    <row r="11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</row>
    <row r="11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</row>
    <row r="113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</row>
    <row r="114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</row>
    <row r="11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</row>
    <row r="116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</row>
    <row r="117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</row>
    <row r="118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</row>
    <row r="11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</row>
    <row r="120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</row>
    <row r="12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</row>
    <row r="12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</row>
    <row r="123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</row>
    <row r="124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</row>
    <row r="1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</row>
    <row r="126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</row>
    <row r="127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</row>
    <row r="128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</row>
    <row r="129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</row>
    <row r="130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</row>
    <row r="13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</row>
    <row r="13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</row>
    <row r="133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</row>
    <row r="134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</row>
    <row r="13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</row>
    <row r="13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</row>
    <row r="137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</row>
    <row r="138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</row>
    <row r="139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</row>
    <row r="140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</row>
    <row r="14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</row>
    <row r="14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</row>
    <row r="143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</row>
    <row r="144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</row>
    <row r="14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</row>
    <row r="14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</row>
    <row r="147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</row>
    <row r="148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</row>
    <row r="149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</row>
    <row r="150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</row>
    <row r="15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</row>
    <row r="15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</row>
    <row r="153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</row>
    <row r="154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</row>
    <row r="15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</row>
    <row r="15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</row>
    <row r="157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</row>
    <row r="158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</row>
    <row r="159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</row>
    <row r="160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</row>
    <row r="16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</row>
    <row r="16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</row>
    <row r="163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</row>
    <row r="164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</row>
    <row r="16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</row>
    <row r="16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</row>
    <row r="167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</row>
    <row r="168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</row>
    <row r="169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</row>
    <row r="170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</row>
    <row r="17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</row>
    <row r="17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</row>
    <row r="173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</row>
    <row r="174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</row>
    <row r="17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</row>
    <row r="17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</row>
    <row r="177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</row>
    <row r="178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</row>
    <row r="179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</row>
    <row r="180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</row>
    <row r="18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</row>
    <row r="18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</row>
    <row r="183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</row>
    <row r="184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</row>
    <row r="18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</row>
    <row r="18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</row>
    <row r="187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</row>
    <row r="188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</row>
    <row r="189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</row>
    <row r="190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</row>
    <row r="19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</row>
    <row r="19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</row>
    <row r="193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</row>
    <row r="194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</row>
    <row r="19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</row>
    <row r="19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</row>
    <row r="197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</row>
    <row r="198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</row>
    <row r="199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</row>
    <row r="200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</row>
    <row r="20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</row>
    <row r="20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</row>
    <row r="203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</row>
    <row r="204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</row>
    <row r="20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</row>
    <row r="206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</row>
    <row r="207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</row>
    <row r="208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</row>
    <row r="209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</row>
    <row r="210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</row>
    <row r="21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</row>
    <row r="21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</row>
    <row r="213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</row>
    <row r="214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</row>
    <row r="21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</row>
    <row r="216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</row>
    <row r="217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</row>
    <row r="218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</row>
    <row r="219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</row>
    <row r="220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</row>
    <row r="22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</row>
    <row r="22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</row>
    <row r="22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</row>
    <row r="224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</row>
    <row r="22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</row>
    <row r="226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</row>
    <row r="227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</row>
    <row r="228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</row>
    <row r="229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</row>
    <row r="230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</row>
    <row r="23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</row>
    <row r="23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</row>
    <row r="233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</row>
    <row r="234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</row>
    <row r="23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</row>
    <row r="236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</row>
    <row r="237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</row>
    <row r="238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</row>
    <row r="239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</row>
    <row r="240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</row>
    <row r="24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</row>
    <row r="24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</row>
    <row r="243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</row>
    <row r="244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</row>
    <row r="24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</row>
    <row r="246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</row>
    <row r="247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</row>
    <row r="248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</row>
    <row r="249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</row>
    <row r="250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</row>
    <row r="25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</row>
    <row r="25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</row>
    <row r="253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</row>
    <row r="254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</row>
    <row r="25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</row>
    <row r="256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</row>
    <row r="257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</row>
    <row r="258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</row>
    <row r="259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</row>
    <row r="260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</row>
    <row r="26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</row>
    <row r="26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</row>
    <row r="263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</row>
    <row r="264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</row>
    <row r="26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</row>
    <row r="266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</row>
    <row r="267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</row>
    <row r="268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</row>
    <row r="269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</row>
    <row r="270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</row>
    <row r="27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</row>
    <row r="27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</row>
    <row r="273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</row>
    <row r="274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</row>
    <row r="27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</row>
    <row r="276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</row>
    <row r="277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</row>
    <row r="278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</row>
    <row r="279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</row>
    <row r="280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</row>
    <row r="28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</row>
    <row r="28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</row>
    <row r="283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</row>
    <row r="284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</row>
    <row r="28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</row>
    <row r="286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</row>
    <row r="287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</row>
    <row r="288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</row>
    <row r="289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</row>
    <row r="290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</row>
    <row r="29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</row>
    <row r="29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</row>
    <row r="293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</row>
    <row r="294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</row>
    <row r="29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</row>
    <row r="296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</row>
    <row r="297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</row>
    <row r="298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</row>
    <row r="299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</row>
    <row r="300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</row>
    <row r="30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</row>
    <row r="30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</row>
    <row r="303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</row>
    <row r="304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</row>
    <row r="30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</row>
    <row r="306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</row>
    <row r="307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</row>
    <row r="308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</row>
    <row r="309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</row>
    <row r="310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</row>
    <row r="31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</row>
    <row r="31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</row>
    <row r="313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</row>
    <row r="314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</row>
    <row r="31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</row>
    <row r="316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</row>
    <row r="317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</row>
    <row r="318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</row>
    <row r="319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</row>
    <row r="320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</row>
    <row r="32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</row>
    <row r="32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</row>
    <row r="323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</row>
    <row r="324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</row>
    <row r="32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</row>
    <row r="326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</row>
    <row r="327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</row>
    <row r="328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</row>
    <row r="329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</row>
    <row r="330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</row>
    <row r="33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</row>
    <row r="33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</row>
    <row r="333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</row>
    <row r="334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</row>
    <row r="33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</row>
    <row r="336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</row>
    <row r="337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</row>
    <row r="338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</row>
    <row r="339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</row>
    <row r="340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</row>
    <row r="34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</row>
    <row r="34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</row>
    <row r="343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</row>
    <row r="344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</row>
    <row r="34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</row>
    <row r="346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</row>
    <row r="347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</row>
    <row r="348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</row>
    <row r="349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</row>
    <row r="350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</row>
    <row r="35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</row>
    <row r="35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</row>
    <row r="353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</row>
    <row r="354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</row>
    <row r="35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</row>
    <row r="356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</row>
    <row r="357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</row>
    <row r="358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</row>
    <row r="359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</row>
    <row r="360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</row>
    <row r="36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</row>
    <row r="36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</row>
    <row r="363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</row>
    <row r="364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</row>
    <row r="36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</row>
    <row r="366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</row>
    <row r="367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</row>
    <row r="368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</row>
    <row r="369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</row>
    <row r="370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</row>
    <row r="37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</row>
    <row r="37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</row>
    <row r="373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</row>
    <row r="374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</row>
    <row r="37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</row>
    <row r="376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</row>
    <row r="377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</row>
    <row r="378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</row>
    <row r="379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</row>
    <row r="380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</row>
    <row r="38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</row>
    <row r="38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</row>
    <row r="383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</row>
    <row r="384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</row>
    <row r="38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</row>
    <row r="386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</row>
    <row r="387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</row>
    <row r="388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</row>
    <row r="389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</row>
    <row r="390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</row>
    <row r="39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</row>
    <row r="39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</row>
    <row r="393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</row>
    <row r="394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</row>
    <row r="39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</row>
    <row r="396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</row>
    <row r="397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</row>
    <row r="398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</row>
    <row r="399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</row>
    <row r="400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</row>
    <row r="40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</row>
    <row r="40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</row>
    <row r="403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</row>
    <row r="404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</row>
    <row r="40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</row>
    <row r="406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</row>
    <row r="407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</row>
    <row r="408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</row>
    <row r="409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</row>
    <row r="410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</row>
    <row r="41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</row>
    <row r="41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</row>
    <row r="413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</row>
    <row r="414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</row>
    <row r="41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</row>
    <row r="416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</row>
    <row r="417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</row>
    <row r="418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</row>
    <row r="419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</row>
    <row r="420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</row>
    <row r="42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</row>
    <row r="42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</row>
    <row r="423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</row>
    <row r="424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</row>
    <row r="42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</row>
    <row r="426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</row>
    <row r="427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</row>
    <row r="428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</row>
    <row r="429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</row>
    <row r="430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</row>
    <row r="43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</row>
    <row r="43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</row>
    <row r="433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</row>
    <row r="434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</row>
    <row r="43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</row>
    <row r="436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</row>
    <row r="437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</row>
    <row r="438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</row>
    <row r="439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</row>
    <row r="440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</row>
    <row r="44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</row>
    <row r="44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</row>
    <row r="443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</row>
    <row r="444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</row>
    <row r="44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</row>
    <row r="446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</row>
    <row r="447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</row>
    <row r="448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</row>
    <row r="449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</row>
    <row r="450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</row>
    <row r="45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</row>
    <row r="45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</row>
    <row r="453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</row>
    <row r="454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</row>
    <row r="45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</row>
    <row r="456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</row>
    <row r="457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</row>
    <row r="458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</row>
    <row r="459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</row>
    <row r="460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</row>
    <row r="46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</row>
    <row r="46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</row>
    <row r="463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</row>
    <row r="464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</row>
    <row r="46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</row>
    <row r="466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</row>
    <row r="467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</row>
    <row r="468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</row>
    <row r="469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</row>
    <row r="470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</row>
    <row r="47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</row>
    <row r="47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</row>
    <row r="473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</row>
    <row r="474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</row>
    <row r="47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</row>
    <row r="476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</row>
    <row r="477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</row>
    <row r="478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</row>
    <row r="479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</row>
    <row r="480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</row>
    <row r="48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</row>
    <row r="48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</row>
    <row r="483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</row>
    <row r="484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</row>
    <row r="48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</row>
    <row r="486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</row>
    <row r="487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</row>
    <row r="488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</row>
    <row r="489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</row>
    <row r="490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</row>
    <row r="49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</row>
    <row r="49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</row>
    <row r="493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</row>
    <row r="494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</row>
    <row r="49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</row>
    <row r="496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</row>
    <row r="497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</row>
    <row r="498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</row>
    <row r="499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</row>
    <row r="500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</row>
    <row r="50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</row>
    <row r="50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</row>
    <row r="503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</row>
    <row r="504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</row>
    <row r="50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</row>
    <row r="506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</row>
    <row r="507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</row>
    <row r="508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</row>
    <row r="509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</row>
    <row r="510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</row>
    <row r="51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</row>
    <row r="51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</row>
    <row r="513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</row>
    <row r="514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</row>
    <row r="51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</row>
    <row r="516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</row>
    <row r="517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</row>
    <row r="518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</row>
    <row r="519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</row>
    <row r="520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</row>
    <row r="52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</row>
    <row r="52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</row>
    <row r="523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</row>
    <row r="524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</row>
    <row r="52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</row>
    <row r="526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</row>
    <row r="527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</row>
    <row r="528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</row>
    <row r="529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</row>
    <row r="530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</row>
    <row r="53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</row>
    <row r="53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</row>
    <row r="533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</row>
    <row r="534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</row>
    <row r="53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</row>
    <row r="536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</row>
    <row r="537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</row>
    <row r="538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</row>
    <row r="539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</row>
    <row r="540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</row>
    <row r="54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</row>
    <row r="54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</row>
    <row r="543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</row>
    <row r="544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</row>
    <row r="54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</row>
    <row r="546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</row>
    <row r="547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</row>
    <row r="548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</row>
    <row r="549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</row>
    <row r="550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</row>
    <row r="55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</row>
    <row r="55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</row>
    <row r="553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</row>
    <row r="554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</row>
    <row r="55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</row>
    <row r="556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</row>
    <row r="557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</row>
    <row r="558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</row>
    <row r="559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</row>
    <row r="560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</row>
    <row r="56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</row>
    <row r="56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</row>
    <row r="563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</row>
    <row r="564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</row>
    <row r="56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</row>
    <row r="566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</row>
    <row r="567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</row>
    <row r="568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</row>
    <row r="569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</row>
    <row r="570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</row>
    <row r="57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</row>
    <row r="57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</row>
    <row r="573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</row>
    <row r="574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</row>
    <row r="57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</row>
    <row r="576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</row>
    <row r="577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</row>
    <row r="578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</row>
    <row r="579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</row>
    <row r="580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</row>
    <row r="58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</row>
    <row r="58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</row>
    <row r="583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</row>
    <row r="584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</row>
    <row r="58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</row>
    <row r="586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</row>
    <row r="587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</row>
    <row r="588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</row>
    <row r="589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</row>
    <row r="590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</row>
    <row r="59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</row>
    <row r="59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</row>
    <row r="593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</row>
    <row r="594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</row>
    <row r="59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</row>
    <row r="596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</row>
    <row r="597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</row>
    <row r="598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</row>
    <row r="599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</row>
    <row r="600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</row>
    <row r="60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</row>
    <row r="60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</row>
    <row r="603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</row>
    <row r="604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</row>
    <row r="60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</row>
    <row r="606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</row>
    <row r="607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</row>
    <row r="608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</row>
    <row r="609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</row>
    <row r="610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</row>
    <row r="61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</row>
    <row r="61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</row>
    <row r="613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</row>
    <row r="614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</row>
    <row r="61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</row>
    <row r="616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</row>
    <row r="617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</row>
    <row r="618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</row>
    <row r="619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</row>
    <row r="620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</row>
    <row r="62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</row>
    <row r="62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</row>
    <row r="623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</row>
    <row r="624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</row>
    <row r="6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</row>
    <row r="626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</row>
    <row r="627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</row>
    <row r="628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</row>
    <row r="629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</row>
    <row r="630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</row>
    <row r="63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</row>
    <row r="63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</row>
    <row r="633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</row>
    <row r="634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</row>
    <row r="63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</row>
    <row r="636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</row>
    <row r="637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</row>
    <row r="638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</row>
    <row r="639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</row>
    <row r="640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</row>
    <row r="64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</row>
    <row r="64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</row>
    <row r="643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</row>
    <row r="644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</row>
    <row r="64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</row>
    <row r="646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</row>
    <row r="647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</row>
    <row r="648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</row>
    <row r="649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</row>
    <row r="650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</row>
    <row r="65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</row>
    <row r="65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</row>
    <row r="653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</row>
    <row r="654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</row>
    <row r="65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</row>
    <row r="656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</row>
    <row r="657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</row>
    <row r="658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</row>
    <row r="659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</row>
    <row r="660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</row>
    <row r="66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</row>
    <row r="66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</row>
    <row r="663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</row>
    <row r="664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</row>
    <row r="66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</row>
    <row r="666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</row>
    <row r="667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</row>
    <row r="668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</row>
    <row r="669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</row>
    <row r="670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</row>
    <row r="67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</row>
    <row r="67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</row>
    <row r="673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</row>
    <row r="674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</row>
    <row r="67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</row>
    <row r="676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</row>
    <row r="677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</row>
    <row r="678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</row>
    <row r="679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</row>
    <row r="680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</row>
    <row r="68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</row>
    <row r="68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</row>
    <row r="683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</row>
    <row r="684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</row>
    <row r="68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</row>
    <row r="686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</row>
    <row r="687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</row>
    <row r="688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</row>
    <row r="689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</row>
    <row r="690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</row>
    <row r="69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</row>
    <row r="69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</row>
    <row r="693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</row>
    <row r="694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</row>
    <row r="69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</row>
    <row r="696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</row>
    <row r="697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</row>
    <row r="698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</row>
    <row r="699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</row>
    <row r="700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</row>
    <row r="70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</row>
    <row r="70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</row>
    <row r="703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</row>
    <row r="704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</row>
    <row r="70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</row>
    <row r="706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</row>
    <row r="707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</row>
    <row r="708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</row>
    <row r="709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</row>
    <row r="710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</row>
    <row r="71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</row>
    <row r="71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</row>
    <row r="713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</row>
    <row r="714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</row>
    <row r="71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</row>
    <row r="716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</row>
    <row r="717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</row>
    <row r="718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</row>
    <row r="719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</row>
    <row r="720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</row>
    <row r="72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</row>
    <row r="72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</row>
    <row r="723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</row>
    <row r="724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</row>
    <row r="72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</row>
    <row r="726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</row>
    <row r="727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</row>
    <row r="728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</row>
    <row r="729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</row>
    <row r="730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</row>
    <row r="73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</row>
    <row r="73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</row>
    <row r="733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</row>
    <row r="734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</row>
    <row r="73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</row>
    <row r="736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</row>
    <row r="737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</row>
    <row r="738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</row>
    <row r="739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</row>
    <row r="740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</row>
    <row r="74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</row>
    <row r="74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</row>
    <row r="743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</row>
    <row r="744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</row>
    <row r="745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</row>
    <row r="746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</row>
    <row r="747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</row>
    <row r="748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</row>
    <row r="749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</row>
    <row r="750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</row>
    <row r="75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</row>
    <row r="75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</row>
    <row r="753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</row>
    <row r="754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</row>
    <row r="755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</row>
    <row r="756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</row>
    <row r="757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</row>
    <row r="758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</row>
    <row r="759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</row>
    <row r="760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</row>
    <row r="76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</row>
    <row r="76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</row>
    <row r="763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</row>
    <row r="764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</row>
    <row r="765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</row>
    <row r="766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</row>
    <row r="767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</row>
    <row r="768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</row>
    <row r="769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</row>
    <row r="770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</row>
    <row r="77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</row>
    <row r="77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</row>
    <row r="773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</row>
    <row r="774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</row>
    <row r="77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</row>
    <row r="776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</row>
    <row r="777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</row>
    <row r="778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</row>
    <row r="779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</row>
    <row r="780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</row>
    <row r="78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</row>
    <row r="78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</row>
    <row r="783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</row>
    <row r="784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</row>
    <row r="785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</row>
    <row r="786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</row>
    <row r="787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</row>
    <row r="788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</row>
    <row r="789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</row>
    <row r="790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</row>
    <row r="79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</row>
    <row r="79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</row>
    <row r="793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</row>
    <row r="794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</row>
    <row r="795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</row>
    <row r="796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</row>
    <row r="797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</row>
    <row r="798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</row>
    <row r="799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</row>
    <row r="800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</row>
    <row r="80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</row>
    <row r="80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</row>
    <row r="803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</row>
    <row r="804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</row>
    <row r="805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</row>
    <row r="806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</row>
    <row r="807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</row>
    <row r="808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</row>
    <row r="809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</row>
    <row r="810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</row>
    <row r="81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</row>
    <row r="81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</row>
    <row r="813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</row>
    <row r="814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</row>
    <row r="815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</row>
    <row r="816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</row>
    <row r="817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</row>
    <row r="818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</row>
    <row r="819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</row>
    <row r="820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</row>
    <row r="82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</row>
    <row r="82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</row>
    <row r="823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</row>
    <row r="824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</row>
    <row r="825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</row>
    <row r="826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</row>
    <row r="827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</row>
    <row r="828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</row>
    <row r="829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</row>
    <row r="830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</row>
    <row r="83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</row>
    <row r="83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</row>
    <row r="833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</row>
    <row r="834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</row>
    <row r="835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</row>
    <row r="836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</row>
    <row r="837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</row>
    <row r="838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</row>
    <row r="839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</row>
    <row r="840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</row>
    <row r="84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</row>
    <row r="84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</row>
    <row r="843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</row>
    <row r="844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</row>
    <row r="845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</row>
    <row r="846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</row>
    <row r="847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</row>
    <row r="848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</row>
    <row r="849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</row>
    <row r="850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</row>
    <row r="85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</row>
    <row r="85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</row>
    <row r="853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</row>
    <row r="854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</row>
    <row r="855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</row>
    <row r="856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</row>
    <row r="857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</row>
    <row r="858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</row>
    <row r="859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</row>
    <row r="860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</row>
    <row r="86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</row>
    <row r="86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</row>
    <row r="863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</row>
    <row r="864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</row>
    <row r="865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</row>
    <row r="866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</row>
    <row r="867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</row>
    <row r="868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</row>
    <row r="869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</row>
    <row r="870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</row>
    <row r="87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</row>
    <row r="87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</row>
    <row r="873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</row>
    <row r="874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</row>
    <row r="875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</row>
    <row r="876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</row>
    <row r="877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</row>
    <row r="878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</row>
    <row r="879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</row>
    <row r="880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</row>
    <row r="88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</row>
    <row r="88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</row>
    <row r="883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</row>
    <row r="884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</row>
    <row r="885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</row>
    <row r="886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</row>
    <row r="887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</row>
    <row r="888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</row>
    <row r="889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</row>
    <row r="890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</row>
    <row r="89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</row>
    <row r="89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</row>
    <row r="893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</row>
    <row r="894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</row>
    <row r="895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</row>
    <row r="896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</row>
    <row r="897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</row>
    <row r="898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</row>
    <row r="899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</row>
    <row r="900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</row>
    <row r="90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</row>
    <row r="90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</row>
    <row r="903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</row>
    <row r="904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</row>
    <row r="905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</row>
    <row r="906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</row>
    <row r="907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</row>
    <row r="908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</row>
    <row r="909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</row>
    <row r="910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</row>
    <row r="91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</row>
    <row r="912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</row>
    <row r="913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</row>
    <row r="914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</row>
    <row r="915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</row>
    <row r="916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</row>
    <row r="917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</row>
    <row r="918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</row>
    <row r="919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</row>
    <row r="920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</row>
    <row r="92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</row>
    <row r="922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</row>
    <row r="923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</row>
    <row r="924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</row>
    <row r="925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</row>
    <row r="926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</row>
    <row r="927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</row>
    <row r="928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</row>
    <row r="929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</row>
    <row r="930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</row>
    <row r="93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</row>
    <row r="932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</row>
    <row r="933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</row>
    <row r="934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</row>
    <row r="93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</row>
    <row r="936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</row>
    <row r="937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</row>
    <row r="938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</row>
    <row r="939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</row>
    <row r="940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</row>
    <row r="94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</row>
    <row r="942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</row>
    <row r="943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</row>
    <row r="944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</row>
    <row r="945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</row>
    <row r="946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</row>
    <row r="947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</row>
    <row r="948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</row>
    <row r="949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</row>
    <row r="950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</row>
    <row r="95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</row>
    <row r="952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</row>
    <row r="953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</row>
    <row r="954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</row>
    <row r="955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</row>
    <row r="956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</row>
    <row r="957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</row>
    <row r="958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</row>
    <row r="959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</row>
    <row r="960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</row>
    <row r="96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</row>
    <row r="962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</row>
    <row r="963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</row>
    <row r="964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</row>
    <row r="965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</row>
    <row r="966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</row>
    <row r="967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</row>
    <row r="968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</row>
    <row r="969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</row>
    <row r="970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</row>
    <row r="97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</row>
    <row r="972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</row>
    <row r="973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</row>
    <row r="974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</row>
    <row r="975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</row>
    <row r="976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</row>
    <row r="977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</row>
    <row r="978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</row>
    <row r="979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</row>
    <row r="980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</row>
    <row r="98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</row>
    <row r="982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</row>
    <row r="983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</row>
    <row r="984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</row>
    <row r="985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</row>
    <row r="986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</row>
    <row r="987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</row>
    <row r="988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</row>
    <row r="989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</row>
    <row r="990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</row>
    <row r="99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</row>
    <row r="992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</row>
    <row r="993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</row>
    <row r="994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</row>
    <row r="995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</row>
    <row r="996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</row>
    <row r="997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</row>
    <row r="998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</row>
    <row r="999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</row>
    <row r="1000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</row>
    <row r="1001">
      <c r="A1001" s="37"/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</row>
    <row r="1002">
      <c r="A1002" s="37"/>
      <c r="B1002" s="37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</row>
  </sheetData>
  <mergeCells count="12">
    <mergeCell ref="J3:K3"/>
    <mergeCell ref="M3:N3"/>
    <mergeCell ref="O3:P3"/>
    <mergeCell ref="R3:S3"/>
    <mergeCell ref="B2:E2"/>
    <mergeCell ref="G2:J2"/>
    <mergeCell ref="L2:O2"/>
    <mergeCell ref="Q2:T2"/>
    <mergeCell ref="C3:D3"/>
    <mergeCell ref="E3:F3"/>
    <mergeCell ref="H3:I3"/>
    <mergeCell ref="T3:U3"/>
  </mergeCell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75"/>
  </cols>
  <sheetData>
    <row r="1">
      <c r="A1" s="13" t="s">
        <v>22</v>
      </c>
      <c r="B1" s="96"/>
      <c r="C1" s="96"/>
      <c r="D1" s="96"/>
      <c r="E1" s="96"/>
    </row>
    <row r="2">
      <c r="A2" s="1"/>
      <c r="B2" s="47">
        <v>2006.0</v>
      </c>
      <c r="C2" s="47">
        <v>2011.0</v>
      </c>
      <c r="D2" s="47">
        <v>2016.0</v>
      </c>
      <c r="E2" s="47">
        <v>2021.0</v>
      </c>
    </row>
    <row r="3">
      <c r="A3" s="7" t="s">
        <v>389</v>
      </c>
      <c r="B3" s="48">
        <v>1.2160282E7</v>
      </c>
      <c r="C3" s="48">
        <v>1.2851821E7</v>
      </c>
      <c r="D3" s="48">
        <v>1.3448494E7</v>
      </c>
      <c r="E3" s="48">
        <v>1.4223942E7</v>
      </c>
    </row>
    <row r="4">
      <c r="A4" s="7" t="s">
        <v>390</v>
      </c>
      <c r="B4" s="48">
        <v>2356970.0</v>
      </c>
      <c r="C4" s="48">
        <v>2510795.0</v>
      </c>
      <c r="D4" s="48">
        <v>2564455.0</v>
      </c>
      <c r="E4" s="48">
        <v>2657060.0</v>
      </c>
    </row>
    <row r="5">
      <c r="A5" s="7" t="s">
        <v>232</v>
      </c>
      <c r="B5" s="48">
        <v>827560.0</v>
      </c>
      <c r="C5" s="48">
        <v>856955.0</v>
      </c>
      <c r="D5" s="48">
        <v>807215.0</v>
      </c>
      <c r="E5" s="48">
        <v>799290.0</v>
      </c>
    </row>
    <row r="6">
      <c r="A6" s="7" t="s">
        <v>233</v>
      </c>
      <c r="B6" s="48">
        <v>791185.0</v>
      </c>
      <c r="C6" s="48">
        <v>845395.0</v>
      </c>
      <c r="D6" s="48">
        <v>888580.0</v>
      </c>
      <c r="E6" s="48">
        <v>888600.0</v>
      </c>
    </row>
    <row r="7">
      <c r="A7" s="7" t="s">
        <v>234</v>
      </c>
      <c r="B7" s="48">
        <v>738225.0</v>
      </c>
      <c r="C7" s="48">
        <v>808445.0</v>
      </c>
      <c r="D7" s="48">
        <v>868645.0</v>
      </c>
      <c r="E7" s="48">
        <v>969170.0</v>
      </c>
    </row>
  </sheetData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38"/>
    <col customWidth="1" min="7" max="7" width="16.75"/>
  </cols>
  <sheetData>
    <row r="1">
      <c r="A1" s="65" t="s">
        <v>16</v>
      </c>
      <c r="B1" s="11"/>
      <c r="C1" s="11"/>
      <c r="D1" s="11"/>
      <c r="E1" s="11"/>
    </row>
    <row r="2">
      <c r="A2" s="99" t="s">
        <v>391</v>
      </c>
      <c r="F2" s="37"/>
      <c r="G2" s="94" t="s">
        <v>392</v>
      </c>
    </row>
    <row r="3">
      <c r="A3" s="11"/>
      <c r="B3" s="47">
        <v>2006.0</v>
      </c>
      <c r="C3" s="47">
        <v>2011.0</v>
      </c>
      <c r="D3" s="47">
        <v>2016.0</v>
      </c>
      <c r="E3" s="47">
        <v>2021.0</v>
      </c>
      <c r="F3" s="17"/>
      <c r="G3" s="17"/>
      <c r="H3" s="15">
        <v>2006.0</v>
      </c>
      <c r="I3" s="15">
        <v>2011.0</v>
      </c>
      <c r="J3" s="15">
        <v>2016.0</v>
      </c>
      <c r="K3" s="15">
        <v>2021.0</v>
      </c>
    </row>
    <row r="4">
      <c r="A4" s="11" t="s">
        <v>393</v>
      </c>
      <c r="B4" s="48">
        <v>6206455.0</v>
      </c>
      <c r="C4" s="48">
        <v>6535175.0</v>
      </c>
      <c r="D4" s="48">
        <v>6554840.0</v>
      </c>
      <c r="E4" s="48">
        <v>6636740.0</v>
      </c>
      <c r="F4" s="17"/>
      <c r="G4" s="110" t="s">
        <v>394</v>
      </c>
      <c r="H4" s="18">
        <v>2356970.0</v>
      </c>
      <c r="I4" s="18">
        <v>2510795.0</v>
      </c>
      <c r="J4" s="18">
        <v>2564455.0</v>
      </c>
      <c r="K4" s="18">
        <v>2657060.0</v>
      </c>
    </row>
    <row r="5">
      <c r="A5" s="11" t="s">
        <v>395</v>
      </c>
      <c r="B5" s="48">
        <v>2.540644E7</v>
      </c>
      <c r="C5" s="48">
        <v>2.6941513E7</v>
      </c>
      <c r="D5" s="48">
        <v>2.8596888E7</v>
      </c>
      <c r="E5" s="48">
        <v>3.0355241E7</v>
      </c>
      <c r="F5" s="17"/>
      <c r="G5" s="110" t="s">
        <v>395</v>
      </c>
      <c r="H5" s="18">
        <v>9803312.0</v>
      </c>
      <c r="I5" s="18">
        <v>1.0341026E7</v>
      </c>
      <c r="J5" s="18">
        <v>1.0884039E7</v>
      </c>
      <c r="K5" s="18">
        <v>1.1566882E7</v>
      </c>
    </row>
    <row r="6">
      <c r="A6" s="66" t="s">
        <v>298</v>
      </c>
      <c r="B6" s="48">
        <v>3.1612895E7</v>
      </c>
      <c r="C6" s="48">
        <v>3.3476688E7</v>
      </c>
      <c r="D6" s="48">
        <v>3.5151728E7</v>
      </c>
      <c r="E6" s="48">
        <v>3.6991981E7</v>
      </c>
      <c r="F6" s="17"/>
      <c r="G6" s="110" t="s">
        <v>298</v>
      </c>
      <c r="H6" s="18">
        <v>1.2160282E7</v>
      </c>
      <c r="I6" s="18">
        <v>1.2851821E7</v>
      </c>
      <c r="J6" s="18">
        <v>1.3448494E7</v>
      </c>
      <c r="K6" s="18">
        <v>1.4223942E7</v>
      </c>
    </row>
    <row r="7">
      <c r="A7" s="14" t="s">
        <v>396</v>
      </c>
      <c r="B7" s="22">
        <f t="shared" ref="B7:E7" si="1">B4/B6*100</f>
        <v>19.63266888</v>
      </c>
      <c r="C7" s="22">
        <f t="shared" si="1"/>
        <v>19.52156976</v>
      </c>
      <c r="D7" s="22">
        <f t="shared" si="1"/>
        <v>18.64727674</v>
      </c>
      <c r="E7" s="22">
        <f t="shared" si="1"/>
        <v>17.94102349</v>
      </c>
      <c r="F7" s="17"/>
      <c r="G7" s="110" t="s">
        <v>396</v>
      </c>
      <c r="H7" s="22">
        <f t="shared" ref="H7:K7" si="2">H4/H6*100</f>
        <v>19.38252748</v>
      </c>
      <c r="I7" s="22">
        <f t="shared" si="2"/>
        <v>19.53649214</v>
      </c>
      <c r="J7" s="22">
        <f t="shared" si="2"/>
        <v>19.06871505</v>
      </c>
      <c r="K7" s="22">
        <f t="shared" si="2"/>
        <v>18.68019428</v>
      </c>
    </row>
  </sheetData>
  <mergeCells count="2">
    <mergeCell ref="A2:E2"/>
    <mergeCell ref="G2:K2"/>
  </mergeCell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9" width="8.13"/>
  </cols>
  <sheetData>
    <row r="1">
      <c r="A1" s="65" t="s">
        <v>8</v>
      </c>
      <c r="B1" s="11"/>
      <c r="C1" s="11"/>
    </row>
    <row r="2">
      <c r="A2" s="66"/>
      <c r="B2" s="68">
        <v>2006.0</v>
      </c>
      <c r="D2" s="15">
        <v>2011.0</v>
      </c>
      <c r="F2" s="15">
        <v>2016.0</v>
      </c>
      <c r="H2" s="15">
        <v>2021.0</v>
      </c>
    </row>
    <row r="3">
      <c r="A3" s="108" t="s">
        <v>331</v>
      </c>
      <c r="B3" s="68" t="s">
        <v>240</v>
      </c>
      <c r="C3" s="68" t="s">
        <v>241</v>
      </c>
      <c r="D3" s="68" t="s">
        <v>240</v>
      </c>
      <c r="E3" s="68" t="s">
        <v>241</v>
      </c>
      <c r="F3" s="68" t="s">
        <v>240</v>
      </c>
      <c r="G3" s="68" t="s">
        <v>241</v>
      </c>
      <c r="H3" s="68" t="s">
        <v>240</v>
      </c>
      <c r="I3" s="68" t="s">
        <v>241</v>
      </c>
    </row>
    <row r="4">
      <c r="A4" s="66" t="s">
        <v>266</v>
      </c>
      <c r="B4" s="111">
        <v>149105.0</v>
      </c>
      <c r="C4" s="82">
        <v>18.0</v>
      </c>
      <c r="D4" s="111">
        <v>138330.0</v>
      </c>
      <c r="E4" s="83">
        <v>16.1</v>
      </c>
      <c r="F4" s="18">
        <v>148925.0</v>
      </c>
      <c r="G4" s="83">
        <v>18.4</v>
      </c>
      <c r="H4" s="18">
        <v>148180.0</v>
      </c>
      <c r="I4" s="83">
        <v>18.5</v>
      </c>
    </row>
    <row r="5">
      <c r="A5" s="66" t="s">
        <v>267</v>
      </c>
      <c r="B5" s="111">
        <v>188205.0</v>
      </c>
      <c r="C5" s="82">
        <v>23.8</v>
      </c>
      <c r="D5" s="111">
        <v>196660.0</v>
      </c>
      <c r="E5" s="83">
        <v>23.3</v>
      </c>
      <c r="F5" s="18">
        <v>205205.0</v>
      </c>
      <c r="G5" s="83">
        <v>23.1</v>
      </c>
      <c r="H5" s="18">
        <v>263425.0</v>
      </c>
      <c r="I5" s="83">
        <v>29.6</v>
      </c>
    </row>
    <row r="6">
      <c r="A6" s="66" t="s">
        <v>268</v>
      </c>
      <c r="B6" s="111">
        <v>200470.0</v>
      </c>
      <c r="C6" s="82">
        <v>27.2</v>
      </c>
      <c r="D6" s="111">
        <v>235485.0</v>
      </c>
      <c r="E6" s="83">
        <v>29.1</v>
      </c>
      <c r="F6" s="18">
        <v>255900.0</v>
      </c>
      <c r="G6" s="83">
        <v>29.5</v>
      </c>
      <c r="H6" s="18">
        <v>324030.0</v>
      </c>
      <c r="I6" s="83">
        <v>33.4</v>
      </c>
    </row>
  </sheetData>
  <mergeCells count="4">
    <mergeCell ref="B2:C2"/>
    <mergeCell ref="D2:E2"/>
    <mergeCell ref="F2:G2"/>
    <mergeCell ref="H2:I2"/>
  </mergeCells>
  <drawing r:id="rId1"/>
</worksheet>
</file>